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autoCompressPictures="0" defaultThemeVersion="124226"/>
  <mc:AlternateContent xmlns:mc="http://schemas.openxmlformats.org/markup-compatibility/2006">
    <mc:Choice Requires="x15">
      <x15ac:absPath xmlns:x15ac="http://schemas.microsoft.com/office/spreadsheetml/2010/11/ac" url="https://intlmonetaryfund-my.sharepoint.com/personal/wlam_imf_org/Documents/FAD - Fiscal Rules and councils/Database files and manual/to COM/Publication Sep 2025/"/>
    </mc:Choice>
  </mc:AlternateContent>
  <xr:revisionPtr revIDLastSave="163" documentId="14_{69348B72-56C9-4061-9CB2-CFF91368D323}" xr6:coauthVersionLast="47" xr6:coauthVersionMax="47" xr10:uidLastSave="{7805F475-648E-4BFA-9F8F-DA04B29D0662}"/>
  <bookViews>
    <workbookView xWindow="28690" yWindow="-110" windowWidth="51820" windowHeight="21100" tabRatio="361" xr2:uid="{00000000-000D-0000-FFFF-FFFF00000000}"/>
  </bookViews>
  <sheets>
    <sheet name="Cover" sheetId="7" r:id="rId1"/>
    <sheet name="Data" sheetId="1" r:id="rId2"/>
    <sheet name="weo_group" sheetId="9" r:id="rId3"/>
    <sheet name="Data (2)" sheetId="13" state="hidden" r:id="rId4"/>
    <sheet name="STATA_DOC" sheetId="10" state="hidden" r:id="rId5"/>
    <sheet name="STATA_IN" sheetId="11" state="hidden" r:id="rId6"/>
    <sheet name="STATA_IN_v0" sheetId="12" state="hidden" r:id="rId7"/>
  </sheets>
  <externalReferences>
    <externalReference r:id="rId8"/>
  </externalReferences>
  <definedNames>
    <definedName name="_xlnm._FilterDatabase" localSheetId="1" hidden="1">Data!$A$1:$AX$60</definedName>
    <definedName name="_xlnm._FilterDatabase" localSheetId="3" hidden="1">'Data (2)'!$A$1:$AX$57</definedName>
    <definedName name="_xlnm._FilterDatabase" localSheetId="2" hidden="1">weo_group!$A$1:$W$204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L47" i="1" l="1"/>
  <c r="BM47" i="1"/>
  <c r="BO18" i="1"/>
  <c r="BP18" i="1"/>
  <c r="BQ18" i="1" s="1"/>
  <c r="BN6" i="13"/>
  <c r="BO6" i="13"/>
  <c r="BQ6" i="13"/>
  <c r="BR6" i="13"/>
  <c r="BS6" i="13" s="1"/>
  <c r="BN7" i="13"/>
  <c r="BO7" i="13"/>
  <c r="BQ7" i="13"/>
  <c r="BR7" i="13"/>
  <c r="BS7" i="13" s="1"/>
  <c r="BU7" i="13"/>
  <c r="BW7" i="13"/>
  <c r="BX7" i="13"/>
  <c r="BY7" i="13"/>
  <c r="CA7" i="13"/>
  <c r="BN8" i="13"/>
  <c r="BO8" i="13"/>
  <c r="BQ8" i="13"/>
  <c r="BR8" i="13"/>
  <c r="BS8" i="13" s="1"/>
  <c r="BU8" i="13"/>
  <c r="BW8" i="13"/>
  <c r="BX8" i="13"/>
  <c r="BY8" i="13"/>
  <c r="CA8" i="13"/>
  <c r="BN9" i="13"/>
  <c r="BO9" i="13"/>
  <c r="BQ9" i="13"/>
  <c r="BR9" i="13"/>
  <c r="BS9" i="13"/>
  <c r="BU9" i="13"/>
  <c r="BW9" i="13"/>
  <c r="BX9" i="13"/>
  <c r="BY9" i="13" s="1"/>
  <c r="CA9" i="13"/>
  <c r="BN10" i="13"/>
  <c r="BO10" i="13"/>
  <c r="BQ10" i="13"/>
  <c r="BR10" i="13"/>
  <c r="BS10" i="13"/>
  <c r="BU10" i="13"/>
  <c r="BW10" i="13"/>
  <c r="BX10" i="13"/>
  <c r="BY10" i="13" s="1"/>
  <c r="CA10" i="13"/>
  <c r="BN11" i="13"/>
  <c r="BO11" i="13"/>
  <c r="BQ11" i="13"/>
  <c r="BR11" i="13"/>
  <c r="BS11" i="13" s="1"/>
  <c r="BU11" i="13"/>
  <c r="BW11" i="13"/>
  <c r="BX11" i="13"/>
  <c r="BY11" i="13" s="1"/>
  <c r="CA11" i="13"/>
  <c r="BN12" i="13"/>
  <c r="BO12" i="13"/>
  <c r="BQ12" i="13"/>
  <c r="BR12" i="13"/>
  <c r="BS12" i="13" s="1"/>
  <c r="BU12" i="13"/>
  <c r="BW12" i="13"/>
  <c r="BX12" i="13"/>
  <c r="BY12" i="13"/>
  <c r="CA12" i="13"/>
  <c r="BN13" i="13"/>
  <c r="BO13" i="13"/>
  <c r="BQ13" i="13"/>
  <c r="BR13" i="13"/>
  <c r="BS13" i="13"/>
  <c r="BU13" i="13"/>
  <c r="BW13" i="13"/>
  <c r="BX13" i="13"/>
  <c r="BY13" i="13" s="1"/>
  <c r="CA13" i="13"/>
  <c r="BN14" i="13"/>
  <c r="BO14" i="13"/>
  <c r="BQ14" i="13"/>
  <c r="BR14" i="13"/>
  <c r="BS14" i="13"/>
  <c r="BU14" i="13"/>
  <c r="BW14" i="13"/>
  <c r="BX14" i="13"/>
  <c r="BY14" i="13" s="1"/>
  <c r="CA14" i="13"/>
  <c r="BN15" i="13"/>
  <c r="BN16" i="13" s="1"/>
  <c r="BO15" i="13"/>
  <c r="BO16" i="13" s="1"/>
  <c r="BQ15" i="13"/>
  <c r="BR15" i="13"/>
  <c r="BS15" i="13" s="1"/>
  <c r="BU15" i="13"/>
  <c r="BW15" i="13"/>
  <c r="BX15" i="13"/>
  <c r="BY15" i="13"/>
  <c r="CA15" i="13"/>
  <c r="BQ16" i="13"/>
  <c r="BR16" i="13"/>
  <c r="BS16" i="13" s="1"/>
  <c r="BU16" i="13"/>
  <c r="BW16" i="13"/>
  <c r="BX16" i="13"/>
  <c r="BY16" i="13"/>
  <c r="CA16" i="13"/>
  <c r="BN17" i="13"/>
  <c r="BO17" i="13"/>
  <c r="BQ17" i="13"/>
  <c r="BR17" i="13"/>
  <c r="BS17" i="13"/>
  <c r="BU17" i="13"/>
  <c r="BW17" i="13"/>
  <c r="BX17" i="13"/>
  <c r="BY17" i="13" s="1"/>
  <c r="CA17" i="13"/>
  <c r="BN18" i="13"/>
  <c r="BO18" i="13"/>
  <c r="BQ18" i="13"/>
  <c r="BR18" i="13"/>
  <c r="BS18" i="13"/>
  <c r="BU18" i="13"/>
  <c r="BW18" i="13"/>
  <c r="BX18" i="13"/>
  <c r="BY18" i="13" s="1"/>
  <c r="CA18" i="13"/>
  <c r="BN19" i="13"/>
  <c r="BO19" i="13"/>
  <c r="BQ19" i="13"/>
  <c r="BR19" i="13"/>
  <c r="BS19" i="13" s="1"/>
  <c r="BU19" i="13"/>
  <c r="BW19" i="13"/>
  <c r="BX19" i="13"/>
  <c r="BY19" i="13"/>
  <c r="CA19" i="13"/>
  <c r="BN20" i="13"/>
  <c r="BO20" i="13"/>
  <c r="BQ20" i="13"/>
  <c r="BR20" i="13"/>
  <c r="BS20" i="13" s="1"/>
  <c r="BU20" i="13"/>
  <c r="BW20" i="13"/>
  <c r="BX20" i="13"/>
  <c r="BY20" i="13" s="1"/>
  <c r="CA20" i="13"/>
  <c r="BN21" i="13"/>
  <c r="BO21" i="13"/>
  <c r="BQ21" i="13"/>
  <c r="BR21" i="13"/>
  <c r="BS21" i="13"/>
  <c r="BU21" i="13"/>
  <c r="BW21" i="13"/>
  <c r="BX21" i="13"/>
  <c r="BY21" i="13" s="1"/>
  <c r="CA21" i="13"/>
  <c r="BN22" i="13"/>
  <c r="BO22" i="13"/>
  <c r="BQ22" i="13"/>
  <c r="BR22" i="13"/>
  <c r="BS22" i="13" s="1"/>
  <c r="BU22" i="13"/>
  <c r="BW22" i="13"/>
  <c r="BX22" i="13"/>
  <c r="BY22" i="13" s="1"/>
  <c r="CA22" i="13"/>
  <c r="BN23" i="13"/>
  <c r="BO23" i="13"/>
  <c r="BQ23" i="13"/>
  <c r="BR23" i="13"/>
  <c r="BS23" i="13" s="1"/>
  <c r="BU23" i="13"/>
  <c r="BW23" i="13"/>
  <c r="BX23" i="13"/>
  <c r="BY23" i="13"/>
  <c r="CA23" i="13"/>
  <c r="BN24" i="13"/>
  <c r="BO24" i="13"/>
  <c r="BQ24" i="13"/>
  <c r="BR24" i="13"/>
  <c r="BS24" i="13" s="1"/>
  <c r="BU24" i="13"/>
  <c r="BW24" i="13"/>
  <c r="BX24" i="13"/>
  <c r="BY24" i="13" s="1"/>
  <c r="CA24" i="13"/>
  <c r="BN25" i="13"/>
  <c r="BO25" i="13"/>
  <c r="BQ25" i="13"/>
  <c r="BR25" i="13"/>
  <c r="BS25" i="13"/>
  <c r="BU25" i="13"/>
  <c r="BW25" i="13"/>
  <c r="BX25" i="13"/>
  <c r="BY25" i="13" s="1"/>
  <c r="CA25" i="13"/>
  <c r="BN26" i="13"/>
  <c r="BO26" i="13"/>
  <c r="BQ26" i="13"/>
  <c r="BR26" i="13"/>
  <c r="BS26" i="13" s="1"/>
  <c r="BU26" i="13"/>
  <c r="BW26" i="13"/>
  <c r="BX26" i="13"/>
  <c r="BY26" i="13" s="1"/>
  <c r="CA26" i="13"/>
  <c r="BN27" i="13"/>
  <c r="BO27" i="13"/>
  <c r="BQ27" i="13"/>
  <c r="BR27" i="13"/>
  <c r="BS27" i="13" s="1"/>
  <c r="BU27" i="13"/>
  <c r="BW27" i="13"/>
  <c r="BX27" i="13"/>
  <c r="BY27" i="13"/>
  <c r="CA27" i="13"/>
  <c r="BN28" i="13"/>
  <c r="BO28" i="13"/>
  <c r="BQ28" i="13"/>
  <c r="BR28" i="13"/>
  <c r="BS28" i="13" s="1"/>
  <c r="BU28" i="13"/>
  <c r="BW28" i="13"/>
  <c r="BX28" i="13"/>
  <c r="BY28" i="13" s="1"/>
  <c r="CA28" i="13"/>
  <c r="BN29" i="13"/>
  <c r="BO29" i="13"/>
  <c r="BN30" i="13"/>
  <c r="BO30" i="13"/>
  <c r="BQ30" i="13"/>
  <c r="BR30" i="13"/>
  <c r="BS30" i="13" s="1"/>
  <c r="BU30" i="13"/>
  <c r="BW30" i="13"/>
  <c r="BX30" i="13"/>
  <c r="BY30" i="13" s="1"/>
  <c r="CA30" i="13"/>
  <c r="BN31" i="13"/>
  <c r="BO31" i="13"/>
  <c r="BQ31" i="13"/>
  <c r="BR31" i="13"/>
  <c r="BS31" i="13" s="1"/>
  <c r="BU31" i="13"/>
  <c r="BW31" i="13"/>
  <c r="BX31" i="13"/>
  <c r="BY31" i="13"/>
  <c r="CA31" i="13"/>
  <c r="BN32" i="13"/>
  <c r="BO32" i="13"/>
  <c r="BQ32" i="13"/>
  <c r="BR32" i="13"/>
  <c r="BS32" i="13" s="1"/>
  <c r="BU32" i="13"/>
  <c r="BW32" i="13"/>
  <c r="BX32" i="13"/>
  <c r="BY32" i="13" s="1"/>
  <c r="CA32" i="13"/>
  <c r="BN33" i="13"/>
  <c r="BO33" i="13"/>
  <c r="BQ33" i="13"/>
  <c r="BR33" i="13"/>
  <c r="BS33" i="13"/>
  <c r="BU33" i="13"/>
  <c r="BW33" i="13"/>
  <c r="BX33" i="13"/>
  <c r="BY33" i="13" s="1"/>
  <c r="CA33" i="13"/>
  <c r="BN34" i="13"/>
  <c r="BO34" i="13"/>
  <c r="BQ34" i="13"/>
  <c r="BR34" i="13"/>
  <c r="BS34" i="13" s="1"/>
  <c r="BU34" i="13"/>
  <c r="BW34" i="13"/>
  <c r="BX34" i="13"/>
  <c r="BY34" i="13" s="1"/>
  <c r="CA34" i="13"/>
  <c r="BN35" i="13"/>
  <c r="BO35" i="13"/>
  <c r="BQ35" i="13"/>
  <c r="BR35" i="13"/>
  <c r="BS35" i="13" s="1"/>
  <c r="BU35" i="13"/>
  <c r="BW35" i="13"/>
  <c r="BX35" i="13"/>
  <c r="BY35" i="13"/>
  <c r="CA35" i="13"/>
  <c r="BN36" i="13"/>
  <c r="BO36" i="13"/>
  <c r="BQ36" i="13"/>
  <c r="BR36" i="13"/>
  <c r="BS36" i="13" s="1"/>
  <c r="BU36" i="13"/>
  <c r="BW36" i="13"/>
  <c r="BX36" i="13"/>
  <c r="BY36" i="13" s="1"/>
  <c r="CA36" i="13"/>
  <c r="BN37" i="13"/>
  <c r="BO37" i="13"/>
  <c r="BQ37" i="13"/>
  <c r="BR37" i="13"/>
  <c r="BS37" i="13"/>
  <c r="BU37" i="13"/>
  <c r="BW37" i="13"/>
  <c r="BX37" i="13"/>
  <c r="BY37" i="13" s="1"/>
  <c r="CA37" i="13"/>
  <c r="BN38" i="13"/>
  <c r="BO38" i="13"/>
  <c r="BQ38" i="13"/>
  <c r="BR38" i="13"/>
  <c r="BS38" i="13" s="1"/>
  <c r="BU38" i="13"/>
  <c r="BW38" i="13"/>
  <c r="BX38" i="13"/>
  <c r="BY38" i="13" s="1"/>
  <c r="CA38" i="13"/>
  <c r="BN39" i="13"/>
  <c r="BO39" i="13"/>
  <c r="BQ39" i="13"/>
  <c r="BR39" i="13"/>
  <c r="BS39" i="13" s="1"/>
  <c r="BU39" i="13"/>
  <c r="BW39" i="13"/>
  <c r="BX39" i="13"/>
  <c r="BY39" i="13"/>
  <c r="CA39" i="13"/>
  <c r="BN40" i="13"/>
  <c r="BO40" i="13"/>
  <c r="BQ40" i="13"/>
  <c r="BR40" i="13"/>
  <c r="BS40" i="13" s="1"/>
  <c r="BU40" i="13"/>
  <c r="BW40" i="13"/>
  <c r="BX40" i="13"/>
  <c r="BY40" i="13" s="1"/>
  <c r="CA40" i="13"/>
  <c r="BN41" i="13"/>
  <c r="BO41" i="13"/>
  <c r="BQ41" i="13"/>
  <c r="BR41" i="13"/>
  <c r="BS41" i="13"/>
  <c r="BU41" i="13"/>
  <c r="BW41" i="13"/>
  <c r="BX41" i="13"/>
  <c r="BY41" i="13" s="1"/>
  <c r="CA41" i="13"/>
  <c r="BN42" i="13"/>
  <c r="BO42" i="13"/>
  <c r="BN43" i="13"/>
  <c r="BO43" i="13"/>
  <c r="BQ43" i="13"/>
  <c r="BR43" i="13"/>
  <c r="BS43" i="13" s="1"/>
  <c r="BU43" i="13"/>
  <c r="BW43" i="13"/>
  <c r="BX43" i="13"/>
  <c r="BY43" i="13"/>
  <c r="CA43" i="13"/>
  <c r="BN44" i="13"/>
  <c r="BO44" i="13"/>
  <c r="BQ44" i="13"/>
  <c r="BR44" i="13"/>
  <c r="BS44" i="13" s="1"/>
  <c r="BU44" i="13"/>
  <c r="BW44" i="13"/>
  <c r="BX44" i="13"/>
  <c r="BY44" i="13" s="1"/>
  <c r="CA44" i="13"/>
  <c r="BN45" i="13"/>
  <c r="BO45" i="13"/>
  <c r="BQ45" i="13"/>
  <c r="BR45" i="13"/>
  <c r="BS45" i="13"/>
  <c r="BU45" i="13"/>
  <c r="BW45" i="13"/>
  <c r="BX45" i="13"/>
  <c r="BY45" i="13" s="1"/>
  <c r="CA45" i="13"/>
  <c r="BN46" i="13"/>
  <c r="BO46" i="13"/>
  <c r="BQ46" i="13"/>
  <c r="BR46" i="13"/>
  <c r="BS46" i="13" s="1"/>
  <c r="BU46" i="13"/>
  <c r="BW46" i="13"/>
  <c r="BX46" i="13"/>
  <c r="BY46" i="13" s="1"/>
  <c r="CA46" i="13"/>
  <c r="BN47" i="13"/>
  <c r="BO47" i="13"/>
  <c r="BQ47" i="13"/>
  <c r="BR47" i="13"/>
  <c r="BS47" i="13" s="1"/>
  <c r="BU47" i="13"/>
  <c r="BW47" i="13"/>
  <c r="BX47" i="13"/>
  <c r="BY47" i="13"/>
  <c r="CA47" i="13"/>
  <c r="BN48" i="13"/>
  <c r="BO48" i="13"/>
  <c r="BQ48" i="13"/>
  <c r="BR48" i="13"/>
  <c r="BS48" i="13" s="1"/>
  <c r="BU48" i="13"/>
  <c r="BW48" i="13"/>
  <c r="BX48" i="13"/>
  <c r="BY48" i="13" s="1"/>
  <c r="CA48" i="13"/>
  <c r="BN49" i="13"/>
  <c r="BO49" i="13"/>
  <c r="BQ49" i="13"/>
  <c r="BR49" i="13"/>
  <c r="BS49" i="13"/>
  <c r="BU49" i="13"/>
  <c r="BW49" i="13"/>
  <c r="BX49" i="13"/>
  <c r="BY49" i="13" s="1"/>
  <c r="CA49" i="13"/>
  <c r="BN50" i="13"/>
  <c r="BO50" i="13"/>
  <c r="BQ50" i="13"/>
  <c r="BR50" i="13"/>
  <c r="BS50" i="13" s="1"/>
  <c r="BU50" i="13"/>
  <c r="BW50" i="13"/>
  <c r="BX50" i="13"/>
  <c r="BY50" i="13" s="1"/>
  <c r="CA50" i="13"/>
  <c r="BN51" i="13"/>
  <c r="BO51" i="13"/>
  <c r="BQ51" i="13"/>
  <c r="BR51" i="13"/>
  <c r="BS51" i="13" s="1"/>
  <c r="BU51" i="13"/>
  <c r="BW51" i="13"/>
  <c r="BX51" i="13"/>
  <c r="BY51" i="13"/>
  <c r="CA51" i="13"/>
  <c r="BN52" i="13"/>
  <c r="BO52" i="13"/>
  <c r="BQ52" i="13"/>
  <c r="BR52" i="13"/>
  <c r="BS52" i="13" s="1"/>
  <c r="BU52" i="13"/>
  <c r="BW52" i="13"/>
  <c r="BX52" i="13"/>
  <c r="BY52" i="13" s="1"/>
  <c r="CA52" i="13"/>
  <c r="BN53" i="13"/>
  <c r="BO53" i="13"/>
  <c r="BQ53" i="13"/>
  <c r="BR53" i="13"/>
  <c r="BS53" i="13"/>
  <c r="BU53" i="13"/>
  <c r="BW53" i="13"/>
  <c r="BX53" i="13"/>
  <c r="BY53" i="13" s="1"/>
  <c r="CA53" i="13"/>
  <c r="BN54" i="13"/>
  <c r="BO54" i="13"/>
  <c r="BQ54" i="13"/>
  <c r="BR54" i="13"/>
  <c r="BS54" i="13" s="1"/>
  <c r="BU54" i="13"/>
  <c r="BW54" i="13"/>
  <c r="BX54" i="13"/>
  <c r="BY54" i="13" s="1"/>
  <c r="CA54" i="13"/>
  <c r="BN55" i="13"/>
  <c r="BO55" i="13"/>
  <c r="BQ55" i="13"/>
  <c r="BR55" i="13"/>
  <c r="BS55" i="13" s="1"/>
  <c r="BU55" i="13"/>
  <c r="BW55" i="13"/>
  <c r="BX55" i="13"/>
  <c r="BY55" i="13"/>
  <c r="CA55" i="13"/>
  <c r="BN56" i="13"/>
  <c r="BO56" i="13"/>
  <c r="BQ56" i="13"/>
  <c r="BR56" i="13"/>
  <c r="BS56" i="13" s="1"/>
  <c r="BU56" i="13"/>
  <c r="BW56" i="13"/>
  <c r="BX56" i="13"/>
  <c r="BY56" i="13" s="1"/>
  <c r="CA56" i="13"/>
  <c r="BN57" i="13"/>
  <c r="BO57" i="13"/>
  <c r="BQ57" i="13"/>
  <c r="BR57" i="13"/>
  <c r="BS57" i="13"/>
  <c r="BU57" i="13"/>
  <c r="BW57" i="13"/>
  <c r="BX57" i="13"/>
  <c r="BY57" i="13" s="1"/>
  <c r="CA57" i="13"/>
  <c r="BN58" i="13"/>
  <c r="BO58" i="13"/>
  <c r="BQ58" i="13"/>
  <c r="BR58" i="13"/>
  <c r="BS58" i="13" s="1"/>
  <c r="BU58" i="13"/>
  <c r="BN59" i="13"/>
  <c r="BO59" i="13"/>
  <c r="BQ59" i="13"/>
  <c r="BR59" i="13"/>
  <c r="BS59" i="13"/>
  <c r="BU59" i="13"/>
  <c r="BW59" i="13"/>
  <c r="BX59" i="13"/>
  <c r="BY59" i="13" s="1"/>
  <c r="CA59" i="13"/>
  <c r="BL27" i="1"/>
  <c r="BM27" i="1"/>
  <c r="BO27" i="1"/>
  <c r="BP27" i="1"/>
  <c r="BQ27" i="1" s="1"/>
  <c r="BS27" i="1"/>
  <c r="BU27" i="1"/>
  <c r="BV27" i="1"/>
  <c r="BW27" i="1" s="1"/>
  <c r="BY27" i="1"/>
  <c r="H25" i="12"/>
  <c r="H12" i="11"/>
  <c r="BL43" i="1"/>
  <c r="BL42" i="1"/>
  <c r="BM43" i="1"/>
  <c r="BN2" i="11" l="1"/>
  <c r="BN3" i="11"/>
  <c r="BN4" i="11"/>
  <c r="BN5" i="11"/>
  <c r="BN6" i="11"/>
  <c r="BN7" i="11"/>
  <c r="BN8" i="11"/>
  <c r="BN9" i="11"/>
  <c r="BN10" i="11"/>
  <c r="BN11" i="11"/>
  <c r="BN12" i="11"/>
  <c r="BN13" i="11"/>
  <c r="BN14" i="11"/>
  <c r="BN15" i="11"/>
  <c r="BN16" i="11"/>
  <c r="BN17" i="11"/>
  <c r="BN18" i="11"/>
  <c r="BN19" i="11"/>
  <c r="BN20" i="11"/>
  <c r="BN21" i="11"/>
  <c r="BN22" i="11"/>
  <c r="BN23" i="11"/>
  <c r="BN24" i="11"/>
  <c r="BN25" i="11"/>
  <c r="BO25" i="11"/>
  <c r="BN26" i="11"/>
  <c r="BN27" i="11"/>
  <c r="BN28" i="11"/>
  <c r="BN29" i="11"/>
  <c r="BN30" i="11"/>
  <c r="BN31" i="11"/>
  <c r="BN32" i="11"/>
  <c r="BN33" i="11"/>
  <c r="BN34" i="11"/>
  <c r="BN35" i="11"/>
  <c r="BN36" i="11"/>
  <c r="BN37" i="11"/>
  <c r="BN38" i="11"/>
  <c r="BN39" i="11"/>
  <c r="BN40" i="11"/>
  <c r="BN41" i="11"/>
  <c r="BN42" i="11"/>
  <c r="BN43" i="11"/>
  <c r="BN44" i="11"/>
  <c r="BN45" i="11"/>
  <c r="BN46" i="11"/>
  <c r="BN47" i="11"/>
  <c r="BN48" i="11"/>
  <c r="BN49" i="11"/>
  <c r="BN50" i="11"/>
  <c r="BN51" i="11"/>
  <c r="BN52" i="11"/>
  <c r="BN53" i="11"/>
  <c r="BN54" i="11"/>
  <c r="BI2" i="11"/>
  <c r="BJ2" i="11"/>
  <c r="BK2" i="11"/>
  <c r="BI3" i="11"/>
  <c r="BJ3" i="11"/>
  <c r="BK3" i="11"/>
  <c r="BI4" i="11"/>
  <c r="BJ4" i="11"/>
  <c r="BK4" i="11"/>
  <c r="BI5" i="11"/>
  <c r="BJ5" i="11"/>
  <c r="BK5" i="11"/>
  <c r="BI6" i="11"/>
  <c r="BJ6" i="11"/>
  <c r="BK6" i="11"/>
  <c r="BI7" i="11"/>
  <c r="BJ7" i="11"/>
  <c r="BK7" i="11"/>
  <c r="BI8" i="11"/>
  <c r="BJ8" i="11"/>
  <c r="BK8" i="11"/>
  <c r="BI9" i="11"/>
  <c r="BJ9" i="11"/>
  <c r="BK9" i="11"/>
  <c r="BI10" i="11"/>
  <c r="BJ10" i="11"/>
  <c r="BK10" i="11"/>
  <c r="BI11" i="11"/>
  <c r="BJ11" i="11"/>
  <c r="BK11" i="11"/>
  <c r="BI12" i="11"/>
  <c r="BJ12" i="11"/>
  <c r="BK12" i="11"/>
  <c r="BI13" i="11"/>
  <c r="BJ13" i="11"/>
  <c r="BK13" i="11"/>
  <c r="BI14" i="11"/>
  <c r="BJ14" i="11"/>
  <c r="BK14" i="11"/>
  <c r="BI15" i="11"/>
  <c r="BJ15" i="11"/>
  <c r="BK15" i="11"/>
  <c r="BI16" i="11"/>
  <c r="BJ16" i="11"/>
  <c r="BK16" i="11"/>
  <c r="BI17" i="11"/>
  <c r="BJ17" i="11"/>
  <c r="BK17" i="11"/>
  <c r="BI18" i="11"/>
  <c r="BJ18" i="11"/>
  <c r="BK18" i="11"/>
  <c r="BI19" i="11"/>
  <c r="BJ19" i="11"/>
  <c r="BK19" i="11"/>
  <c r="BI20" i="11"/>
  <c r="BJ20" i="11"/>
  <c r="BK20" i="11"/>
  <c r="BI21" i="11"/>
  <c r="BJ21" i="11"/>
  <c r="BK21" i="11"/>
  <c r="BI22" i="11"/>
  <c r="BJ22" i="11"/>
  <c r="BK22" i="11"/>
  <c r="BI23" i="11"/>
  <c r="BJ23" i="11"/>
  <c r="BK23" i="11"/>
  <c r="BI24" i="11"/>
  <c r="BJ24" i="11"/>
  <c r="BK24" i="11"/>
  <c r="BI25" i="11"/>
  <c r="BJ25" i="11"/>
  <c r="BK25" i="11"/>
  <c r="BI26" i="11"/>
  <c r="BJ26" i="11"/>
  <c r="BK26" i="11"/>
  <c r="BI27" i="11"/>
  <c r="BJ27" i="11"/>
  <c r="BK27" i="11"/>
  <c r="BI28" i="11"/>
  <c r="BJ28" i="11"/>
  <c r="BK28" i="11"/>
  <c r="BI29" i="11"/>
  <c r="BJ29" i="11"/>
  <c r="BK29" i="11"/>
  <c r="BI30" i="11"/>
  <c r="BJ30" i="11"/>
  <c r="BK30" i="11"/>
  <c r="BI31" i="11"/>
  <c r="BJ31" i="11"/>
  <c r="BK31" i="11"/>
  <c r="BI32" i="11"/>
  <c r="BJ32" i="11"/>
  <c r="BK32" i="11"/>
  <c r="BI33" i="11"/>
  <c r="BJ33" i="11"/>
  <c r="BK33" i="11"/>
  <c r="BI34" i="11"/>
  <c r="BJ34" i="11"/>
  <c r="BK34" i="11"/>
  <c r="BI35" i="11"/>
  <c r="BJ35" i="11"/>
  <c r="BK35" i="11"/>
  <c r="BI36" i="11"/>
  <c r="BJ36" i="11"/>
  <c r="BK36" i="11"/>
  <c r="BI37" i="11"/>
  <c r="BJ37" i="11"/>
  <c r="BK37" i="11"/>
  <c r="BI38" i="11"/>
  <c r="BJ38" i="11"/>
  <c r="BK38" i="11"/>
  <c r="BI39" i="11"/>
  <c r="BJ39" i="11"/>
  <c r="BK39" i="11"/>
  <c r="BI40" i="11"/>
  <c r="BJ40" i="11"/>
  <c r="BK40" i="11"/>
  <c r="BI41" i="11"/>
  <c r="BJ41" i="11"/>
  <c r="BK41" i="11"/>
  <c r="BI42" i="11"/>
  <c r="BJ42" i="11"/>
  <c r="BK42" i="11"/>
  <c r="BI43" i="11"/>
  <c r="BJ43" i="11"/>
  <c r="BK43" i="11"/>
  <c r="BI44" i="11"/>
  <c r="BJ44" i="11"/>
  <c r="BK44" i="11"/>
  <c r="BI45" i="11"/>
  <c r="BJ45" i="11"/>
  <c r="BK45" i="11"/>
  <c r="BI46" i="11"/>
  <c r="BJ46" i="11"/>
  <c r="BK46" i="11"/>
  <c r="BI47" i="11"/>
  <c r="BJ47" i="11"/>
  <c r="BK47" i="11"/>
  <c r="BI48" i="11"/>
  <c r="BJ48" i="11"/>
  <c r="BK48" i="11"/>
  <c r="BI49" i="11"/>
  <c r="BJ49" i="11"/>
  <c r="BK49" i="11"/>
  <c r="BI50" i="11"/>
  <c r="BJ50" i="11"/>
  <c r="BK50" i="11"/>
  <c r="BI51" i="11"/>
  <c r="BJ51" i="11"/>
  <c r="BK51" i="11"/>
  <c r="BI52" i="11"/>
  <c r="BJ52" i="11"/>
  <c r="BK52" i="11"/>
  <c r="BI53" i="11"/>
  <c r="BJ53" i="11"/>
  <c r="BK53" i="11"/>
  <c r="BI54" i="11"/>
  <c r="BJ54" i="11"/>
  <c r="BK54" i="11"/>
  <c r="AX2" i="11"/>
  <c r="AY2" i="11"/>
  <c r="AZ2" i="11"/>
  <c r="BA2" i="11"/>
  <c r="BB2" i="11"/>
  <c r="BC2" i="11"/>
  <c r="BD2" i="11"/>
  <c r="BE2" i="11"/>
  <c r="BF2" i="11"/>
  <c r="BG2" i="11"/>
  <c r="BH2" i="11"/>
  <c r="AX3" i="11"/>
  <c r="AY3" i="11"/>
  <c r="AZ3" i="11"/>
  <c r="BA3" i="11"/>
  <c r="BB3" i="11"/>
  <c r="BC3" i="11"/>
  <c r="BD3" i="11"/>
  <c r="BE3" i="11"/>
  <c r="BF3" i="11"/>
  <c r="BG3" i="11"/>
  <c r="BH3" i="11"/>
  <c r="AX4" i="11"/>
  <c r="AY4" i="11"/>
  <c r="AZ4" i="11"/>
  <c r="BA4" i="11"/>
  <c r="BB4" i="11"/>
  <c r="BC4" i="11"/>
  <c r="BD4" i="11"/>
  <c r="BE4" i="11"/>
  <c r="BF4" i="11"/>
  <c r="BG4" i="11"/>
  <c r="BH4" i="11"/>
  <c r="AX5" i="11"/>
  <c r="AY5" i="11"/>
  <c r="AZ5" i="11"/>
  <c r="BA5" i="11"/>
  <c r="BB5" i="11"/>
  <c r="BC5" i="11"/>
  <c r="BD5" i="11"/>
  <c r="BE5" i="11"/>
  <c r="BF5" i="11"/>
  <c r="BG5" i="11"/>
  <c r="BH5" i="11"/>
  <c r="AX6" i="11"/>
  <c r="AY6" i="11"/>
  <c r="AZ6" i="11"/>
  <c r="BA6" i="11"/>
  <c r="BB6" i="11"/>
  <c r="BC6" i="11"/>
  <c r="BD6" i="11"/>
  <c r="BE6" i="11"/>
  <c r="BF6" i="11"/>
  <c r="BG6" i="11"/>
  <c r="BH6" i="11"/>
  <c r="AX7" i="11"/>
  <c r="AY7" i="11"/>
  <c r="AZ7" i="11"/>
  <c r="BA7" i="11"/>
  <c r="BB7" i="11"/>
  <c r="BC7" i="11"/>
  <c r="BD7" i="11"/>
  <c r="BE7" i="11"/>
  <c r="BF7" i="11"/>
  <c r="BG7" i="11"/>
  <c r="BH7" i="11"/>
  <c r="AX8" i="11"/>
  <c r="AY8" i="11"/>
  <c r="AZ8" i="11"/>
  <c r="BA8" i="11"/>
  <c r="BB8" i="11"/>
  <c r="BC8" i="11"/>
  <c r="BD8" i="11"/>
  <c r="BE8" i="11"/>
  <c r="BF8" i="11"/>
  <c r="BG8" i="11"/>
  <c r="BH8" i="11"/>
  <c r="AX9" i="11"/>
  <c r="AY9" i="11"/>
  <c r="AZ9" i="11"/>
  <c r="BA9" i="11"/>
  <c r="BB9" i="11"/>
  <c r="BC9" i="11"/>
  <c r="BD9" i="11"/>
  <c r="BE9" i="11"/>
  <c r="BF9" i="11"/>
  <c r="BG9" i="11"/>
  <c r="BH9" i="11"/>
  <c r="AX10" i="11"/>
  <c r="AY10" i="11"/>
  <c r="AZ10" i="11"/>
  <c r="BA10" i="11"/>
  <c r="BB10" i="11"/>
  <c r="BC10" i="11"/>
  <c r="BD10" i="11"/>
  <c r="BE10" i="11"/>
  <c r="BF10" i="11"/>
  <c r="BG10" i="11"/>
  <c r="BH10" i="11"/>
  <c r="AX11" i="11"/>
  <c r="AY11" i="11"/>
  <c r="AZ11" i="11"/>
  <c r="BA11" i="11"/>
  <c r="BB11" i="11"/>
  <c r="BC11" i="11"/>
  <c r="BD11" i="11"/>
  <c r="BE11" i="11"/>
  <c r="BF11" i="11"/>
  <c r="BG11" i="11"/>
  <c r="BH11" i="11"/>
  <c r="AX12" i="11"/>
  <c r="AY12" i="11"/>
  <c r="AZ12" i="11"/>
  <c r="BA12" i="11"/>
  <c r="BB12" i="11"/>
  <c r="BC12" i="11"/>
  <c r="BD12" i="11"/>
  <c r="BE12" i="11"/>
  <c r="BF12" i="11"/>
  <c r="BG12" i="11"/>
  <c r="BH12" i="11"/>
  <c r="AX13" i="11"/>
  <c r="AY13" i="11"/>
  <c r="AZ13" i="11"/>
  <c r="BA13" i="11"/>
  <c r="BB13" i="11"/>
  <c r="BC13" i="11"/>
  <c r="BD13" i="11"/>
  <c r="BE13" i="11"/>
  <c r="BF13" i="11"/>
  <c r="BG13" i="11"/>
  <c r="BH13" i="11"/>
  <c r="AX14" i="11"/>
  <c r="AY14" i="11"/>
  <c r="AZ14" i="11"/>
  <c r="BA14" i="11"/>
  <c r="BB14" i="11"/>
  <c r="BC14" i="11"/>
  <c r="BD14" i="11"/>
  <c r="BE14" i="11"/>
  <c r="BF14" i="11"/>
  <c r="BG14" i="11"/>
  <c r="BH14" i="11"/>
  <c r="AX15" i="11"/>
  <c r="AY15" i="11"/>
  <c r="AZ15" i="11"/>
  <c r="BA15" i="11"/>
  <c r="BB15" i="11"/>
  <c r="BC15" i="11"/>
  <c r="BD15" i="11"/>
  <c r="BE15" i="11"/>
  <c r="BF15" i="11"/>
  <c r="BG15" i="11"/>
  <c r="BH15" i="11"/>
  <c r="AX16" i="11"/>
  <c r="AY16" i="11"/>
  <c r="AZ16" i="11"/>
  <c r="BA16" i="11"/>
  <c r="BB16" i="11"/>
  <c r="BC16" i="11"/>
  <c r="BD16" i="11"/>
  <c r="BE16" i="11"/>
  <c r="BF16" i="11"/>
  <c r="BG16" i="11"/>
  <c r="BH16" i="11"/>
  <c r="AX17" i="11"/>
  <c r="AY17" i="11"/>
  <c r="AZ17" i="11"/>
  <c r="BA17" i="11"/>
  <c r="BB17" i="11"/>
  <c r="BC17" i="11"/>
  <c r="BD17" i="11"/>
  <c r="BE17" i="11"/>
  <c r="BF17" i="11"/>
  <c r="BG17" i="11"/>
  <c r="BH17" i="11"/>
  <c r="AX18" i="11"/>
  <c r="AY18" i="11"/>
  <c r="AZ18" i="11"/>
  <c r="BA18" i="11"/>
  <c r="BB18" i="11"/>
  <c r="BC18" i="11"/>
  <c r="BD18" i="11"/>
  <c r="BE18" i="11"/>
  <c r="BF18" i="11"/>
  <c r="BG18" i="11"/>
  <c r="BH18" i="11"/>
  <c r="AX19" i="11"/>
  <c r="AY19" i="11"/>
  <c r="AZ19" i="11"/>
  <c r="BA19" i="11"/>
  <c r="BB19" i="11"/>
  <c r="BC19" i="11"/>
  <c r="BD19" i="11"/>
  <c r="BE19" i="11"/>
  <c r="BF19" i="11"/>
  <c r="BG19" i="11"/>
  <c r="BH19" i="11"/>
  <c r="AX20" i="11"/>
  <c r="AY20" i="11"/>
  <c r="AZ20" i="11"/>
  <c r="BA20" i="11"/>
  <c r="BB20" i="11"/>
  <c r="BC20" i="11"/>
  <c r="BD20" i="11"/>
  <c r="BE20" i="11"/>
  <c r="BF20" i="11"/>
  <c r="BG20" i="11"/>
  <c r="BH20" i="11"/>
  <c r="AX21" i="11"/>
  <c r="AY21" i="11"/>
  <c r="AZ21" i="11"/>
  <c r="BA21" i="11"/>
  <c r="BB21" i="11"/>
  <c r="BC21" i="11"/>
  <c r="BD21" i="11"/>
  <c r="BE21" i="11"/>
  <c r="BF21" i="11"/>
  <c r="BG21" i="11"/>
  <c r="BH21" i="11"/>
  <c r="AX22" i="11"/>
  <c r="AY22" i="11"/>
  <c r="AZ22" i="11"/>
  <c r="BA22" i="11"/>
  <c r="BB22" i="11"/>
  <c r="BC22" i="11"/>
  <c r="BD22" i="11"/>
  <c r="BE22" i="11"/>
  <c r="BF22" i="11"/>
  <c r="BG22" i="11"/>
  <c r="BH22" i="11"/>
  <c r="AX23" i="11"/>
  <c r="AY23" i="11"/>
  <c r="AZ23" i="11"/>
  <c r="BA23" i="11"/>
  <c r="BB23" i="11"/>
  <c r="BC23" i="11"/>
  <c r="BD23" i="11"/>
  <c r="BE23" i="11"/>
  <c r="BF23" i="11"/>
  <c r="BG23" i="11"/>
  <c r="BH23" i="11"/>
  <c r="AX24" i="11"/>
  <c r="AY24" i="11"/>
  <c r="AZ24" i="11"/>
  <c r="BA24" i="11"/>
  <c r="BB24" i="11"/>
  <c r="BC24" i="11"/>
  <c r="BD24" i="11"/>
  <c r="BE24" i="11"/>
  <c r="BF24" i="11"/>
  <c r="BG24" i="11"/>
  <c r="BH24" i="11"/>
  <c r="AX25" i="11"/>
  <c r="AY25" i="11"/>
  <c r="AZ25" i="11"/>
  <c r="BA25" i="11"/>
  <c r="BB25" i="11"/>
  <c r="BC25" i="11"/>
  <c r="BD25" i="11"/>
  <c r="BE25" i="11"/>
  <c r="BF25" i="11"/>
  <c r="BG25" i="11"/>
  <c r="BH25" i="11"/>
  <c r="AX26" i="11"/>
  <c r="AY26" i="11"/>
  <c r="AZ26" i="11"/>
  <c r="BA26" i="11"/>
  <c r="BB26" i="11"/>
  <c r="BC26" i="11"/>
  <c r="BD26" i="11"/>
  <c r="BE26" i="11"/>
  <c r="BF26" i="11"/>
  <c r="BG26" i="11"/>
  <c r="BH26" i="11"/>
  <c r="AX27" i="11"/>
  <c r="AY27" i="11"/>
  <c r="AZ27" i="11"/>
  <c r="BA27" i="11"/>
  <c r="BB27" i="11"/>
  <c r="BC27" i="11"/>
  <c r="BD27" i="11"/>
  <c r="BE27" i="11"/>
  <c r="BF27" i="11"/>
  <c r="BG27" i="11"/>
  <c r="BH27" i="11"/>
  <c r="AX28" i="11"/>
  <c r="AY28" i="11"/>
  <c r="AZ28" i="11"/>
  <c r="BA28" i="11"/>
  <c r="BB28" i="11"/>
  <c r="BC28" i="11"/>
  <c r="BD28" i="11"/>
  <c r="BE28" i="11"/>
  <c r="BF28" i="11"/>
  <c r="BG28" i="11"/>
  <c r="BH28" i="11"/>
  <c r="AX29" i="11"/>
  <c r="AY29" i="11"/>
  <c r="AZ29" i="11"/>
  <c r="BA29" i="11"/>
  <c r="BB29" i="11"/>
  <c r="BC29" i="11"/>
  <c r="BD29" i="11"/>
  <c r="BE29" i="11"/>
  <c r="BF29" i="11"/>
  <c r="BG29" i="11"/>
  <c r="BH29" i="11"/>
  <c r="AX30" i="11"/>
  <c r="AY30" i="11"/>
  <c r="AZ30" i="11"/>
  <c r="BA30" i="11"/>
  <c r="BB30" i="11"/>
  <c r="BC30" i="11"/>
  <c r="BD30" i="11"/>
  <c r="BE30" i="11"/>
  <c r="BF30" i="11"/>
  <c r="BG30" i="11"/>
  <c r="BH30" i="11"/>
  <c r="AX31" i="11"/>
  <c r="AY31" i="11"/>
  <c r="AZ31" i="11"/>
  <c r="BA31" i="11"/>
  <c r="BB31" i="11"/>
  <c r="BC31" i="11"/>
  <c r="BD31" i="11"/>
  <c r="BE31" i="11"/>
  <c r="BF31" i="11"/>
  <c r="BG31" i="11"/>
  <c r="BH31" i="11"/>
  <c r="AX32" i="11"/>
  <c r="AY32" i="11"/>
  <c r="AZ32" i="11"/>
  <c r="BA32" i="11"/>
  <c r="BB32" i="11"/>
  <c r="BC32" i="11"/>
  <c r="BD32" i="11"/>
  <c r="BE32" i="11"/>
  <c r="BF32" i="11"/>
  <c r="BG32" i="11"/>
  <c r="BH32" i="11"/>
  <c r="AX33" i="11"/>
  <c r="AY33" i="11"/>
  <c r="AZ33" i="11"/>
  <c r="BA33" i="11"/>
  <c r="BB33" i="11"/>
  <c r="BC33" i="11"/>
  <c r="BD33" i="11"/>
  <c r="BE33" i="11"/>
  <c r="BF33" i="11"/>
  <c r="BG33" i="11"/>
  <c r="BH33" i="11"/>
  <c r="AX34" i="11"/>
  <c r="AY34" i="11"/>
  <c r="AZ34" i="11"/>
  <c r="BA34" i="11"/>
  <c r="BB34" i="11"/>
  <c r="BC34" i="11"/>
  <c r="BD34" i="11"/>
  <c r="BE34" i="11"/>
  <c r="BF34" i="11"/>
  <c r="BG34" i="11"/>
  <c r="BH34" i="11"/>
  <c r="AX35" i="11"/>
  <c r="AY35" i="11"/>
  <c r="AZ35" i="11"/>
  <c r="BA35" i="11"/>
  <c r="BB35" i="11"/>
  <c r="BC35" i="11"/>
  <c r="BD35" i="11"/>
  <c r="BE35" i="11"/>
  <c r="BF35" i="11"/>
  <c r="BG35" i="11"/>
  <c r="BH35" i="11"/>
  <c r="AX36" i="11"/>
  <c r="AY36" i="11"/>
  <c r="AZ36" i="11"/>
  <c r="BA36" i="11"/>
  <c r="BB36" i="11"/>
  <c r="BC36" i="11"/>
  <c r="BD36" i="11"/>
  <c r="BE36" i="11"/>
  <c r="BF36" i="11"/>
  <c r="BG36" i="11"/>
  <c r="BH36" i="11"/>
  <c r="AX37" i="11"/>
  <c r="AY37" i="11"/>
  <c r="AZ37" i="11"/>
  <c r="BA37" i="11"/>
  <c r="BB37" i="11"/>
  <c r="BC37" i="11"/>
  <c r="BD37" i="11"/>
  <c r="BE37" i="11"/>
  <c r="BF37" i="11"/>
  <c r="BG37" i="11"/>
  <c r="BH37" i="11"/>
  <c r="AX38" i="11"/>
  <c r="AY38" i="11"/>
  <c r="AZ38" i="11"/>
  <c r="BA38" i="11"/>
  <c r="BB38" i="11"/>
  <c r="BC38" i="11"/>
  <c r="BD38" i="11"/>
  <c r="BE38" i="11"/>
  <c r="BF38" i="11"/>
  <c r="BG38" i="11"/>
  <c r="BH38" i="11"/>
  <c r="AX39" i="11"/>
  <c r="AY39" i="11"/>
  <c r="AZ39" i="11"/>
  <c r="BA39" i="11"/>
  <c r="BB39" i="11"/>
  <c r="BC39" i="11"/>
  <c r="BD39" i="11"/>
  <c r="BE39" i="11"/>
  <c r="BF39" i="11"/>
  <c r="BG39" i="11"/>
  <c r="BH39" i="11"/>
  <c r="AX40" i="11"/>
  <c r="AY40" i="11"/>
  <c r="AZ40" i="11"/>
  <c r="BA40" i="11"/>
  <c r="BB40" i="11"/>
  <c r="BC40" i="11"/>
  <c r="BD40" i="11"/>
  <c r="BE40" i="11"/>
  <c r="BF40" i="11"/>
  <c r="BG40" i="11"/>
  <c r="BH40" i="11"/>
  <c r="AX41" i="11"/>
  <c r="AY41" i="11"/>
  <c r="AZ41" i="11"/>
  <c r="BA41" i="11"/>
  <c r="BB41" i="11"/>
  <c r="BC41" i="11"/>
  <c r="BD41" i="11"/>
  <c r="BE41" i="11"/>
  <c r="BF41" i="11"/>
  <c r="BG41" i="11"/>
  <c r="BH41" i="11"/>
  <c r="AX42" i="11"/>
  <c r="AY42" i="11"/>
  <c r="AZ42" i="11"/>
  <c r="BA42" i="11"/>
  <c r="BB42" i="11"/>
  <c r="BC42" i="11"/>
  <c r="BD42" i="11"/>
  <c r="BE42" i="11"/>
  <c r="BF42" i="11"/>
  <c r="BG42" i="11"/>
  <c r="BH42" i="11"/>
  <c r="AX43" i="11"/>
  <c r="AY43" i="11"/>
  <c r="AZ43" i="11"/>
  <c r="BA43" i="11"/>
  <c r="BB43" i="11"/>
  <c r="BC43" i="11"/>
  <c r="BD43" i="11"/>
  <c r="BE43" i="11"/>
  <c r="BF43" i="11"/>
  <c r="BG43" i="11"/>
  <c r="BH43" i="11"/>
  <c r="AX44" i="11"/>
  <c r="AY44" i="11"/>
  <c r="AZ44" i="11"/>
  <c r="BA44" i="11"/>
  <c r="BB44" i="11"/>
  <c r="BC44" i="11"/>
  <c r="BD44" i="11"/>
  <c r="BE44" i="11"/>
  <c r="BF44" i="11"/>
  <c r="BG44" i="11"/>
  <c r="BH44" i="11"/>
  <c r="AX45" i="11"/>
  <c r="AY45" i="11"/>
  <c r="AZ45" i="11"/>
  <c r="BA45" i="11"/>
  <c r="BB45" i="11"/>
  <c r="BC45" i="11"/>
  <c r="BD45" i="11"/>
  <c r="BE45" i="11"/>
  <c r="BF45" i="11"/>
  <c r="BG45" i="11"/>
  <c r="BH45" i="11"/>
  <c r="AX46" i="11"/>
  <c r="AY46" i="11"/>
  <c r="AZ46" i="11"/>
  <c r="BA46" i="11"/>
  <c r="BB46" i="11"/>
  <c r="BC46" i="11"/>
  <c r="BD46" i="11"/>
  <c r="BE46" i="11"/>
  <c r="BF46" i="11"/>
  <c r="BG46" i="11"/>
  <c r="BH46" i="11"/>
  <c r="AX47" i="11"/>
  <c r="AY47" i="11"/>
  <c r="AZ47" i="11"/>
  <c r="BA47" i="11"/>
  <c r="BB47" i="11"/>
  <c r="BC47" i="11"/>
  <c r="BD47" i="11"/>
  <c r="BE47" i="11"/>
  <c r="BF47" i="11"/>
  <c r="BG47" i="11"/>
  <c r="BH47" i="11"/>
  <c r="AX48" i="11"/>
  <c r="AY48" i="11"/>
  <c r="AZ48" i="11"/>
  <c r="BA48" i="11"/>
  <c r="BB48" i="11"/>
  <c r="BC48" i="11"/>
  <c r="BD48" i="11"/>
  <c r="BE48" i="11"/>
  <c r="BF48" i="11"/>
  <c r="BG48" i="11"/>
  <c r="BH48" i="11"/>
  <c r="AX49" i="11"/>
  <c r="AY49" i="11"/>
  <c r="AZ49" i="11"/>
  <c r="BA49" i="11"/>
  <c r="BB49" i="11"/>
  <c r="BC49" i="11"/>
  <c r="BD49" i="11"/>
  <c r="BE49" i="11"/>
  <c r="BF49" i="11"/>
  <c r="BG49" i="11"/>
  <c r="BH49" i="11"/>
  <c r="AX50" i="11"/>
  <c r="AY50" i="11"/>
  <c r="AZ50" i="11"/>
  <c r="BA50" i="11"/>
  <c r="BB50" i="11"/>
  <c r="BC50" i="11"/>
  <c r="BD50" i="11"/>
  <c r="BE50" i="11"/>
  <c r="BF50" i="11"/>
  <c r="BG50" i="11"/>
  <c r="BH50" i="11"/>
  <c r="AX51" i="11"/>
  <c r="AY51" i="11"/>
  <c r="AZ51" i="11"/>
  <c r="BA51" i="11"/>
  <c r="BB51" i="11"/>
  <c r="BC51" i="11"/>
  <c r="BD51" i="11"/>
  <c r="BE51" i="11"/>
  <c r="BF51" i="11"/>
  <c r="BG51" i="11"/>
  <c r="BH51" i="11"/>
  <c r="AX52" i="11"/>
  <c r="AY52" i="11"/>
  <c r="AZ52" i="11"/>
  <c r="BA52" i="11"/>
  <c r="BB52" i="11"/>
  <c r="BC52" i="11"/>
  <c r="BD52" i="11"/>
  <c r="BE52" i="11"/>
  <c r="BF52" i="11"/>
  <c r="BG52" i="11"/>
  <c r="BH52" i="11"/>
  <c r="AX53" i="11"/>
  <c r="AY53" i="11"/>
  <c r="AZ53" i="11"/>
  <c r="BA53" i="11"/>
  <c r="BB53" i="11"/>
  <c r="BC53" i="11"/>
  <c r="BD53" i="11"/>
  <c r="BE53" i="11"/>
  <c r="BF53" i="11"/>
  <c r="BG53" i="11"/>
  <c r="BH53" i="11"/>
  <c r="AX54" i="11"/>
  <c r="AY54" i="11"/>
  <c r="AZ54" i="11"/>
  <c r="BA54" i="11"/>
  <c r="BB54" i="11"/>
  <c r="BC54" i="11"/>
  <c r="BD54" i="11"/>
  <c r="BE54" i="11"/>
  <c r="BF54" i="11"/>
  <c r="BG54" i="11"/>
  <c r="BH54" i="11"/>
  <c r="E2" i="11"/>
  <c r="F2" i="11"/>
  <c r="G2" i="11"/>
  <c r="H2" i="11"/>
  <c r="I2" i="11"/>
  <c r="J2" i="11"/>
  <c r="K2" i="11"/>
  <c r="L2" i="11"/>
  <c r="M2" i="11"/>
  <c r="N2" i="11"/>
  <c r="O2" i="11"/>
  <c r="P2" i="11"/>
  <c r="Q2" i="11"/>
  <c r="R2" i="11"/>
  <c r="S2" i="11"/>
  <c r="T2" i="11"/>
  <c r="U2" i="11"/>
  <c r="V2" i="11"/>
  <c r="W2" i="11"/>
  <c r="X2" i="11"/>
  <c r="Y2" i="11"/>
  <c r="Z2" i="11"/>
  <c r="AA2" i="11"/>
  <c r="AB2" i="11"/>
  <c r="AC2" i="11"/>
  <c r="AD2" i="11"/>
  <c r="AE2" i="11"/>
  <c r="AF2" i="11"/>
  <c r="AG2" i="11"/>
  <c r="AH2" i="11"/>
  <c r="AI2" i="11"/>
  <c r="AJ2" i="11"/>
  <c r="AK2" i="11"/>
  <c r="AL2" i="11"/>
  <c r="AM2" i="11"/>
  <c r="AN2" i="11"/>
  <c r="AO2" i="11"/>
  <c r="AP2" i="11"/>
  <c r="AQ2" i="11"/>
  <c r="AR2" i="11"/>
  <c r="AS2" i="11"/>
  <c r="AT2" i="11"/>
  <c r="AU2" i="11"/>
  <c r="AV2" i="11"/>
  <c r="AW2" i="11"/>
  <c r="E3" i="11"/>
  <c r="F3" i="11"/>
  <c r="G3" i="11"/>
  <c r="H3" i="11"/>
  <c r="I3" i="11"/>
  <c r="J3" i="11"/>
  <c r="K3" i="11"/>
  <c r="L3" i="11"/>
  <c r="M3" i="11"/>
  <c r="N3" i="11"/>
  <c r="O3" i="11"/>
  <c r="P3" i="11"/>
  <c r="Q3" i="11"/>
  <c r="R3" i="11"/>
  <c r="S3" i="11"/>
  <c r="T3" i="11"/>
  <c r="U3" i="11"/>
  <c r="V3" i="11"/>
  <c r="W3" i="11"/>
  <c r="X3" i="11"/>
  <c r="Y3" i="11"/>
  <c r="Z3" i="11"/>
  <c r="AA3" i="11"/>
  <c r="AB3" i="11"/>
  <c r="AC3" i="11"/>
  <c r="AD3" i="11"/>
  <c r="AE3" i="11"/>
  <c r="AF3" i="11"/>
  <c r="AG3" i="11"/>
  <c r="AH3" i="11"/>
  <c r="AI3" i="11"/>
  <c r="AJ3" i="11"/>
  <c r="AK3" i="11"/>
  <c r="AL3" i="11"/>
  <c r="AM3" i="11"/>
  <c r="AN3" i="11"/>
  <c r="AO3" i="11"/>
  <c r="AP3" i="11"/>
  <c r="AQ3" i="11"/>
  <c r="AR3" i="11"/>
  <c r="AS3" i="11"/>
  <c r="AT3" i="11"/>
  <c r="AU3" i="11"/>
  <c r="AV3" i="11"/>
  <c r="AW3" i="11"/>
  <c r="E4" i="11"/>
  <c r="F4" i="11"/>
  <c r="G4" i="11"/>
  <c r="H4" i="11"/>
  <c r="I4" i="11"/>
  <c r="J4" i="11"/>
  <c r="K4" i="11"/>
  <c r="L4" i="11"/>
  <c r="M4" i="11"/>
  <c r="N4" i="11"/>
  <c r="O4" i="11"/>
  <c r="P4" i="11"/>
  <c r="Q4" i="11"/>
  <c r="R4" i="11"/>
  <c r="S4" i="11"/>
  <c r="T4" i="11"/>
  <c r="U4" i="11"/>
  <c r="V4" i="11"/>
  <c r="W4" i="11"/>
  <c r="X4" i="11"/>
  <c r="Y4" i="11"/>
  <c r="Z4" i="11"/>
  <c r="AA4" i="11"/>
  <c r="AB4" i="11"/>
  <c r="AC4" i="11"/>
  <c r="AD4" i="11"/>
  <c r="AE4" i="11"/>
  <c r="AF4" i="11"/>
  <c r="AG4" i="11"/>
  <c r="AH4" i="11"/>
  <c r="AI4" i="11"/>
  <c r="AJ4" i="11"/>
  <c r="AK4" i="11"/>
  <c r="AL4" i="11"/>
  <c r="AM4" i="11"/>
  <c r="AN4" i="11"/>
  <c r="AO4" i="11"/>
  <c r="AP4" i="11"/>
  <c r="AQ4" i="11"/>
  <c r="AR4" i="11"/>
  <c r="AS4" i="11"/>
  <c r="AT4" i="11"/>
  <c r="AU4" i="11"/>
  <c r="AV4" i="11"/>
  <c r="AW4" i="11"/>
  <c r="E5" i="11"/>
  <c r="F5" i="11"/>
  <c r="G5" i="11"/>
  <c r="H5" i="11"/>
  <c r="I5" i="11"/>
  <c r="J5" i="11"/>
  <c r="K5" i="11"/>
  <c r="L5" i="11"/>
  <c r="M5" i="11"/>
  <c r="N5" i="11"/>
  <c r="O5" i="11"/>
  <c r="P5" i="11"/>
  <c r="Q5" i="11"/>
  <c r="R5" i="11"/>
  <c r="S5" i="11"/>
  <c r="T5" i="11"/>
  <c r="U5" i="11"/>
  <c r="V5" i="11"/>
  <c r="W5" i="11"/>
  <c r="X5" i="11"/>
  <c r="Y5" i="11"/>
  <c r="Z5" i="11"/>
  <c r="AA5" i="11"/>
  <c r="AB5" i="11"/>
  <c r="AC5" i="11"/>
  <c r="AD5" i="11"/>
  <c r="AE5" i="11"/>
  <c r="AF5" i="11"/>
  <c r="AG5" i="11"/>
  <c r="AH5" i="11"/>
  <c r="AI5" i="11"/>
  <c r="AJ5" i="11"/>
  <c r="AK5" i="11"/>
  <c r="AL5" i="11"/>
  <c r="AM5" i="11"/>
  <c r="AN5" i="11"/>
  <c r="AO5" i="11"/>
  <c r="AP5" i="11"/>
  <c r="AQ5" i="11"/>
  <c r="AR5" i="11"/>
  <c r="AS5" i="11"/>
  <c r="AT5" i="11"/>
  <c r="AU5" i="11"/>
  <c r="AV5" i="11"/>
  <c r="AW5" i="11"/>
  <c r="E6" i="11"/>
  <c r="F6" i="11"/>
  <c r="G6" i="11"/>
  <c r="H6" i="11"/>
  <c r="I6" i="11"/>
  <c r="J6" i="11"/>
  <c r="K6" i="11"/>
  <c r="L6" i="11"/>
  <c r="M6" i="11"/>
  <c r="N6" i="11"/>
  <c r="O6" i="11"/>
  <c r="P6" i="11"/>
  <c r="Q6" i="11"/>
  <c r="R6" i="11"/>
  <c r="S6" i="11"/>
  <c r="T6" i="11"/>
  <c r="U6" i="11"/>
  <c r="V6" i="11"/>
  <c r="W6" i="11"/>
  <c r="X6" i="11"/>
  <c r="Y6" i="11"/>
  <c r="Z6" i="11"/>
  <c r="AA6" i="11"/>
  <c r="AB6" i="11"/>
  <c r="AC6" i="11"/>
  <c r="AD6" i="11"/>
  <c r="AE6" i="11"/>
  <c r="AF6" i="11"/>
  <c r="AG6" i="11"/>
  <c r="AH6" i="11"/>
  <c r="AI6" i="11"/>
  <c r="AJ6" i="11"/>
  <c r="AK6" i="11"/>
  <c r="AL6" i="11"/>
  <c r="AM6" i="11"/>
  <c r="AN6" i="11"/>
  <c r="AO6" i="11"/>
  <c r="AP6" i="11"/>
  <c r="AQ6" i="11"/>
  <c r="AR6" i="11"/>
  <c r="AS6" i="11"/>
  <c r="AT6" i="11"/>
  <c r="AU6" i="11"/>
  <c r="AV6" i="11"/>
  <c r="AW6" i="11"/>
  <c r="E7" i="11"/>
  <c r="F7" i="11"/>
  <c r="G7" i="11"/>
  <c r="H7" i="11"/>
  <c r="I7" i="11"/>
  <c r="J7" i="11"/>
  <c r="K7" i="11"/>
  <c r="L7" i="11"/>
  <c r="M7" i="11"/>
  <c r="N7" i="11"/>
  <c r="O7" i="11"/>
  <c r="P7" i="11"/>
  <c r="Q7" i="11"/>
  <c r="R7" i="11"/>
  <c r="S7" i="11"/>
  <c r="T7" i="11"/>
  <c r="U7" i="11"/>
  <c r="V7" i="11"/>
  <c r="W7" i="11"/>
  <c r="X7" i="11"/>
  <c r="Y7" i="11"/>
  <c r="Z7" i="11"/>
  <c r="AA7" i="11"/>
  <c r="AB7" i="11"/>
  <c r="AC7" i="11"/>
  <c r="AD7" i="11"/>
  <c r="AE7" i="11"/>
  <c r="AF7" i="11"/>
  <c r="AG7" i="11"/>
  <c r="AH7" i="11"/>
  <c r="AI7" i="11"/>
  <c r="AJ7" i="11"/>
  <c r="AK7" i="11"/>
  <c r="AL7" i="11"/>
  <c r="AM7" i="11"/>
  <c r="AN7" i="11"/>
  <c r="AO7" i="11"/>
  <c r="AP7" i="11"/>
  <c r="AQ7" i="11"/>
  <c r="AR7" i="11"/>
  <c r="AS7" i="11"/>
  <c r="AT7" i="11"/>
  <c r="AU7" i="11"/>
  <c r="AV7" i="11"/>
  <c r="AW7" i="11"/>
  <c r="E8" i="11"/>
  <c r="F8" i="11"/>
  <c r="G8" i="11"/>
  <c r="H8" i="11"/>
  <c r="I8" i="11"/>
  <c r="J8" i="11"/>
  <c r="K8" i="11"/>
  <c r="L8" i="11"/>
  <c r="M8" i="11"/>
  <c r="N8" i="11"/>
  <c r="O8" i="11"/>
  <c r="P8" i="11"/>
  <c r="Q8" i="11"/>
  <c r="R8" i="11"/>
  <c r="S8" i="11"/>
  <c r="T8" i="11"/>
  <c r="U8" i="11"/>
  <c r="V8" i="11"/>
  <c r="W8" i="11"/>
  <c r="X8" i="11"/>
  <c r="Y8" i="11"/>
  <c r="Z8" i="11"/>
  <c r="AA8" i="11"/>
  <c r="AB8" i="11"/>
  <c r="AC8" i="11"/>
  <c r="AD8" i="11"/>
  <c r="AE8" i="11"/>
  <c r="AF8" i="11"/>
  <c r="AG8" i="11"/>
  <c r="AH8" i="11"/>
  <c r="AI8" i="11"/>
  <c r="AJ8" i="11"/>
  <c r="AK8" i="11"/>
  <c r="AL8" i="11"/>
  <c r="AM8" i="11"/>
  <c r="AN8" i="11"/>
  <c r="AO8" i="11"/>
  <c r="AP8" i="11"/>
  <c r="AQ8" i="11"/>
  <c r="AR8" i="11"/>
  <c r="AS8" i="11"/>
  <c r="AT8" i="11"/>
  <c r="AU8" i="11"/>
  <c r="AV8" i="11"/>
  <c r="AW8" i="11"/>
  <c r="E9" i="11"/>
  <c r="F9" i="11"/>
  <c r="G9" i="11"/>
  <c r="H9" i="11"/>
  <c r="I9" i="11"/>
  <c r="J9" i="11"/>
  <c r="K9" i="11"/>
  <c r="L9" i="11"/>
  <c r="M9" i="11"/>
  <c r="N9" i="11"/>
  <c r="O9" i="11"/>
  <c r="P9" i="11"/>
  <c r="Q9" i="11"/>
  <c r="R9" i="11"/>
  <c r="S9" i="11"/>
  <c r="T9" i="11"/>
  <c r="U9" i="11"/>
  <c r="V9" i="11"/>
  <c r="W9" i="11"/>
  <c r="X9" i="11"/>
  <c r="Y9" i="11"/>
  <c r="Z9" i="11"/>
  <c r="AA9" i="11"/>
  <c r="AB9" i="11"/>
  <c r="AC9" i="11"/>
  <c r="AD9" i="11"/>
  <c r="AE9" i="11"/>
  <c r="AF9" i="11"/>
  <c r="AG9" i="11"/>
  <c r="AH9" i="11"/>
  <c r="AI9" i="11"/>
  <c r="AJ9" i="11"/>
  <c r="AK9" i="11"/>
  <c r="AL9" i="11"/>
  <c r="AM9" i="11"/>
  <c r="AN9" i="11"/>
  <c r="AO9" i="11"/>
  <c r="AP9" i="11"/>
  <c r="AQ9" i="11"/>
  <c r="AR9" i="11"/>
  <c r="AS9" i="11"/>
  <c r="AT9" i="11"/>
  <c r="AU9" i="11"/>
  <c r="AV9" i="11"/>
  <c r="AW9" i="11"/>
  <c r="E10" i="11"/>
  <c r="F10" i="11"/>
  <c r="G10" i="11"/>
  <c r="H10" i="11"/>
  <c r="I10" i="11"/>
  <c r="J10" i="11"/>
  <c r="K10" i="11"/>
  <c r="L10" i="11"/>
  <c r="M10" i="11"/>
  <c r="N10" i="11"/>
  <c r="O10" i="11"/>
  <c r="P10" i="11"/>
  <c r="Q10" i="11"/>
  <c r="R10" i="11"/>
  <c r="S10" i="11"/>
  <c r="T10" i="11"/>
  <c r="U10" i="11"/>
  <c r="V10" i="11"/>
  <c r="W10" i="11"/>
  <c r="X10" i="11"/>
  <c r="Y10" i="11"/>
  <c r="Z10" i="11"/>
  <c r="AA10" i="11"/>
  <c r="AB10" i="11"/>
  <c r="AC10" i="11"/>
  <c r="AD10" i="11"/>
  <c r="AE10" i="11"/>
  <c r="AF10" i="11"/>
  <c r="AG10" i="11"/>
  <c r="AH10" i="11"/>
  <c r="AI10" i="11"/>
  <c r="AJ10" i="11"/>
  <c r="AK10" i="11"/>
  <c r="AL10" i="11"/>
  <c r="AM10" i="11"/>
  <c r="AN10" i="11"/>
  <c r="AO10" i="11"/>
  <c r="AP10" i="11"/>
  <c r="AQ10" i="11"/>
  <c r="AR10" i="11"/>
  <c r="AS10" i="11"/>
  <c r="AT10" i="11"/>
  <c r="AU10" i="11"/>
  <c r="AV10" i="11"/>
  <c r="AW10" i="11"/>
  <c r="E11" i="11"/>
  <c r="F11" i="11"/>
  <c r="G11" i="11"/>
  <c r="H11" i="11"/>
  <c r="I11" i="11"/>
  <c r="J11" i="11"/>
  <c r="K11" i="11"/>
  <c r="L11" i="11"/>
  <c r="M11" i="11"/>
  <c r="N11" i="11"/>
  <c r="O11" i="11"/>
  <c r="P11" i="11"/>
  <c r="Q11" i="11"/>
  <c r="R11" i="11"/>
  <c r="S11" i="11"/>
  <c r="T11" i="11"/>
  <c r="U11" i="11"/>
  <c r="V11" i="11"/>
  <c r="W11" i="11"/>
  <c r="X11" i="11"/>
  <c r="Y11" i="11"/>
  <c r="Z11" i="11"/>
  <c r="AA11" i="11"/>
  <c r="AB11" i="11"/>
  <c r="AC11" i="11"/>
  <c r="AD11" i="11"/>
  <c r="AE11" i="11"/>
  <c r="AF11" i="11"/>
  <c r="AG11" i="11"/>
  <c r="AH11" i="11"/>
  <c r="AI11" i="11"/>
  <c r="AJ11" i="11"/>
  <c r="AK11" i="11"/>
  <c r="AL11" i="11"/>
  <c r="AM11" i="11"/>
  <c r="AN11" i="11"/>
  <c r="AO11" i="11"/>
  <c r="AP11" i="11"/>
  <c r="AQ11" i="11"/>
  <c r="AR11" i="11"/>
  <c r="AS11" i="11"/>
  <c r="AT11" i="11"/>
  <c r="AU11" i="11"/>
  <c r="AV11" i="11"/>
  <c r="AW11" i="11"/>
  <c r="E12" i="11"/>
  <c r="F12" i="11"/>
  <c r="G12" i="11"/>
  <c r="I12" i="11"/>
  <c r="J12" i="11"/>
  <c r="K12" i="11"/>
  <c r="L12" i="11"/>
  <c r="M12" i="11"/>
  <c r="N12" i="11"/>
  <c r="O12" i="11"/>
  <c r="P12" i="11"/>
  <c r="Q12" i="11"/>
  <c r="R12" i="11"/>
  <c r="S12" i="11"/>
  <c r="T12" i="11"/>
  <c r="U12" i="11"/>
  <c r="V12" i="11"/>
  <c r="W12" i="11"/>
  <c r="X12" i="11"/>
  <c r="Y12" i="11"/>
  <c r="Z12" i="11"/>
  <c r="AA12" i="11"/>
  <c r="AB12" i="11"/>
  <c r="AC12" i="11"/>
  <c r="AD12" i="11"/>
  <c r="AE12" i="11"/>
  <c r="AF12" i="11"/>
  <c r="AG12" i="11"/>
  <c r="AH12" i="11"/>
  <c r="AI12" i="11"/>
  <c r="AJ12" i="11"/>
  <c r="AK12" i="11"/>
  <c r="AL12" i="11"/>
  <c r="AM12" i="11"/>
  <c r="AN12" i="11"/>
  <c r="AO12" i="11"/>
  <c r="AP12" i="11"/>
  <c r="AQ12" i="11"/>
  <c r="AR12" i="11"/>
  <c r="AS12" i="11"/>
  <c r="AT12" i="11"/>
  <c r="AU12" i="11"/>
  <c r="AV12" i="11"/>
  <c r="AW12" i="11"/>
  <c r="E13" i="11"/>
  <c r="F13" i="11"/>
  <c r="G13" i="11"/>
  <c r="H13" i="11"/>
  <c r="I13" i="11"/>
  <c r="J13" i="11"/>
  <c r="K13" i="11"/>
  <c r="L13" i="11"/>
  <c r="M13" i="11"/>
  <c r="N13" i="11"/>
  <c r="O13" i="11"/>
  <c r="P13" i="11"/>
  <c r="Q13" i="11"/>
  <c r="R13" i="11"/>
  <c r="S13" i="11"/>
  <c r="T13" i="11"/>
  <c r="U13" i="11"/>
  <c r="V13" i="11"/>
  <c r="W13" i="11"/>
  <c r="X13" i="11"/>
  <c r="Y13" i="11"/>
  <c r="Z13" i="11"/>
  <c r="AA13" i="11"/>
  <c r="AB13" i="11"/>
  <c r="AC13" i="11"/>
  <c r="AD13" i="11"/>
  <c r="AE13" i="11"/>
  <c r="AF13" i="11"/>
  <c r="AG13" i="11"/>
  <c r="AH13" i="11"/>
  <c r="AI13" i="11"/>
  <c r="AJ13" i="11"/>
  <c r="AK13" i="11"/>
  <c r="AL13" i="11"/>
  <c r="AM13" i="11"/>
  <c r="AN13" i="11"/>
  <c r="AO13" i="11"/>
  <c r="AP13" i="11"/>
  <c r="AQ13" i="11"/>
  <c r="AR13" i="11"/>
  <c r="AS13" i="11"/>
  <c r="AT13" i="11"/>
  <c r="AU13" i="11"/>
  <c r="AV13" i="11"/>
  <c r="AW13" i="11"/>
  <c r="E14" i="11"/>
  <c r="F14" i="11"/>
  <c r="G14" i="11"/>
  <c r="H14" i="11"/>
  <c r="I14" i="11"/>
  <c r="J14" i="11"/>
  <c r="K14" i="11"/>
  <c r="L14" i="11"/>
  <c r="M14" i="11"/>
  <c r="N14" i="11"/>
  <c r="O14" i="11"/>
  <c r="P14" i="11"/>
  <c r="Q14" i="11"/>
  <c r="R14" i="11"/>
  <c r="S14" i="11"/>
  <c r="T14" i="11"/>
  <c r="U14" i="11"/>
  <c r="V14" i="11"/>
  <c r="W14" i="11"/>
  <c r="X14" i="11"/>
  <c r="Y14" i="11"/>
  <c r="Z14" i="11"/>
  <c r="AA14" i="11"/>
  <c r="AB14" i="11"/>
  <c r="AC14" i="11"/>
  <c r="AD14" i="11"/>
  <c r="AE14" i="11"/>
  <c r="AF14" i="11"/>
  <c r="AG14" i="11"/>
  <c r="AH14" i="11"/>
  <c r="AI14" i="11"/>
  <c r="AJ14" i="11"/>
  <c r="AK14" i="11"/>
  <c r="AL14" i="11"/>
  <c r="AM14" i="11"/>
  <c r="AN14" i="11"/>
  <c r="AO14" i="11"/>
  <c r="AP14" i="11"/>
  <c r="AQ14" i="11"/>
  <c r="AR14" i="11"/>
  <c r="AS14" i="11"/>
  <c r="AT14" i="11"/>
  <c r="AU14" i="11"/>
  <c r="AV14" i="11"/>
  <c r="AW14" i="11"/>
  <c r="E15" i="11"/>
  <c r="F15" i="11"/>
  <c r="G15" i="11"/>
  <c r="H15" i="11"/>
  <c r="I15" i="11"/>
  <c r="J15" i="11"/>
  <c r="K15" i="11"/>
  <c r="L15" i="11"/>
  <c r="M15" i="11"/>
  <c r="N15" i="11"/>
  <c r="O15" i="11"/>
  <c r="P15" i="11"/>
  <c r="Q15" i="11"/>
  <c r="R15" i="11"/>
  <c r="S15" i="11"/>
  <c r="T15" i="11"/>
  <c r="U15" i="11"/>
  <c r="V15" i="11"/>
  <c r="W15" i="11"/>
  <c r="X15" i="11"/>
  <c r="Y15" i="11"/>
  <c r="Z15" i="11"/>
  <c r="AA15" i="11"/>
  <c r="AB15" i="11"/>
  <c r="AC15" i="11"/>
  <c r="AD15" i="11"/>
  <c r="AE15" i="11"/>
  <c r="AF15" i="11"/>
  <c r="AG15" i="11"/>
  <c r="AH15" i="11"/>
  <c r="AI15" i="11"/>
  <c r="AJ15" i="11"/>
  <c r="AK15" i="11"/>
  <c r="AL15" i="11"/>
  <c r="AM15" i="11"/>
  <c r="AN15" i="11"/>
  <c r="AO15" i="11"/>
  <c r="AP15" i="11"/>
  <c r="AQ15" i="11"/>
  <c r="AR15" i="11"/>
  <c r="AS15" i="11"/>
  <c r="AT15" i="11"/>
  <c r="AU15" i="11"/>
  <c r="AV15" i="11"/>
  <c r="AW15" i="11"/>
  <c r="E16" i="11"/>
  <c r="F16" i="11"/>
  <c r="G16" i="11"/>
  <c r="H16" i="11"/>
  <c r="I16" i="11"/>
  <c r="J16" i="11"/>
  <c r="K16" i="11"/>
  <c r="L16" i="11"/>
  <c r="M16" i="11"/>
  <c r="N16" i="11"/>
  <c r="O16" i="11"/>
  <c r="P16" i="11"/>
  <c r="Q16" i="11"/>
  <c r="R16" i="11"/>
  <c r="S16" i="11"/>
  <c r="T16" i="11"/>
  <c r="U16" i="11"/>
  <c r="V16" i="11"/>
  <c r="W16" i="11"/>
  <c r="X16" i="11"/>
  <c r="Y16" i="11"/>
  <c r="Z16" i="11"/>
  <c r="AA16" i="11"/>
  <c r="AB16" i="11"/>
  <c r="AC16" i="11"/>
  <c r="AD16" i="11"/>
  <c r="AE16" i="11"/>
  <c r="AF16" i="11"/>
  <c r="AG16" i="11"/>
  <c r="AH16" i="11"/>
  <c r="AI16" i="11"/>
  <c r="AJ16" i="11"/>
  <c r="AK16" i="11"/>
  <c r="AL16" i="11"/>
  <c r="AM16" i="11"/>
  <c r="AN16" i="11"/>
  <c r="AO16" i="11"/>
  <c r="AP16" i="11"/>
  <c r="AQ16" i="11"/>
  <c r="AR16" i="11"/>
  <c r="AS16" i="11"/>
  <c r="AT16" i="11"/>
  <c r="AU16" i="11"/>
  <c r="AV16" i="11"/>
  <c r="AW16" i="11"/>
  <c r="E17" i="11"/>
  <c r="F17" i="11"/>
  <c r="G17" i="11"/>
  <c r="H17" i="11"/>
  <c r="I17" i="11"/>
  <c r="J17" i="11"/>
  <c r="K17" i="11"/>
  <c r="L17" i="11"/>
  <c r="M17" i="11"/>
  <c r="N17" i="11"/>
  <c r="O17" i="11"/>
  <c r="P17" i="11"/>
  <c r="Q17" i="11"/>
  <c r="R17" i="11"/>
  <c r="S17" i="11"/>
  <c r="T17" i="11"/>
  <c r="U17" i="11"/>
  <c r="V17" i="11"/>
  <c r="W17" i="11"/>
  <c r="X17" i="11"/>
  <c r="Y17" i="11"/>
  <c r="Z17" i="11"/>
  <c r="AA17" i="11"/>
  <c r="AB17" i="11"/>
  <c r="AC17" i="11"/>
  <c r="AD17" i="11"/>
  <c r="AE17" i="11"/>
  <c r="AF17" i="11"/>
  <c r="AG17" i="11"/>
  <c r="AH17" i="11"/>
  <c r="AI17" i="11"/>
  <c r="AJ17" i="11"/>
  <c r="AK17" i="11"/>
  <c r="AL17" i="11"/>
  <c r="AM17" i="11"/>
  <c r="AN17" i="11"/>
  <c r="AO17" i="11"/>
  <c r="AP17" i="11"/>
  <c r="AQ17" i="11"/>
  <c r="AR17" i="11"/>
  <c r="AS17" i="11"/>
  <c r="AT17" i="11"/>
  <c r="AU17" i="11"/>
  <c r="AV17" i="11"/>
  <c r="AW17" i="11"/>
  <c r="E18" i="11"/>
  <c r="F18" i="11"/>
  <c r="G18" i="11"/>
  <c r="H18" i="11"/>
  <c r="I18" i="11"/>
  <c r="J18" i="11"/>
  <c r="K18" i="11"/>
  <c r="L18" i="11"/>
  <c r="M18" i="11"/>
  <c r="N18" i="11"/>
  <c r="O18" i="11"/>
  <c r="P18" i="11"/>
  <c r="Q18" i="11"/>
  <c r="R18" i="11"/>
  <c r="S18" i="11"/>
  <c r="T18" i="11"/>
  <c r="U18" i="11"/>
  <c r="V18" i="11"/>
  <c r="W18" i="11"/>
  <c r="X18" i="11"/>
  <c r="Y18" i="11"/>
  <c r="Z18" i="11"/>
  <c r="AA18" i="11"/>
  <c r="AB18" i="11"/>
  <c r="AC18" i="11"/>
  <c r="AD18" i="11"/>
  <c r="AE18" i="11"/>
  <c r="AF18" i="11"/>
  <c r="AG18" i="11"/>
  <c r="AH18" i="11"/>
  <c r="AI18" i="11"/>
  <c r="AJ18" i="11"/>
  <c r="AK18" i="11"/>
  <c r="AL18" i="11"/>
  <c r="AM18" i="11"/>
  <c r="AN18" i="11"/>
  <c r="AO18" i="11"/>
  <c r="AP18" i="11"/>
  <c r="AQ18" i="11"/>
  <c r="AR18" i="11"/>
  <c r="AS18" i="11"/>
  <c r="AT18" i="11"/>
  <c r="AU18" i="11"/>
  <c r="AV18" i="11"/>
  <c r="AW18" i="11"/>
  <c r="E19" i="11"/>
  <c r="F19" i="11"/>
  <c r="G19" i="11"/>
  <c r="H19" i="11"/>
  <c r="I19" i="11"/>
  <c r="J19" i="11"/>
  <c r="K19" i="11"/>
  <c r="L19" i="11"/>
  <c r="M19" i="11"/>
  <c r="N19" i="11"/>
  <c r="O19" i="11"/>
  <c r="P19" i="11"/>
  <c r="Q19" i="11"/>
  <c r="R19" i="11"/>
  <c r="S19" i="11"/>
  <c r="T19" i="11"/>
  <c r="U19" i="11"/>
  <c r="V19" i="11"/>
  <c r="W19" i="11"/>
  <c r="X19" i="11"/>
  <c r="Y19" i="11"/>
  <c r="Z19" i="11"/>
  <c r="AA19" i="11"/>
  <c r="AB19" i="11"/>
  <c r="AC19" i="11"/>
  <c r="AD19" i="11"/>
  <c r="AE19" i="11"/>
  <c r="AF19" i="11"/>
  <c r="AG19" i="11"/>
  <c r="AH19" i="11"/>
  <c r="AI19" i="11"/>
  <c r="AJ19" i="11"/>
  <c r="AK19" i="11"/>
  <c r="AL19" i="11"/>
  <c r="AM19" i="11"/>
  <c r="AN19" i="11"/>
  <c r="AO19" i="11"/>
  <c r="AP19" i="11"/>
  <c r="AQ19" i="11"/>
  <c r="AR19" i="11"/>
  <c r="AS19" i="11"/>
  <c r="AT19" i="11"/>
  <c r="AU19" i="11"/>
  <c r="AV19" i="11"/>
  <c r="AW19" i="11"/>
  <c r="E20" i="11"/>
  <c r="F20" i="11"/>
  <c r="G20" i="11"/>
  <c r="H20" i="11"/>
  <c r="I20" i="11"/>
  <c r="J20" i="11"/>
  <c r="K20" i="11"/>
  <c r="L20" i="11"/>
  <c r="M20" i="11"/>
  <c r="N20" i="11"/>
  <c r="O20" i="11"/>
  <c r="P20" i="11"/>
  <c r="Q20" i="11"/>
  <c r="R20" i="11"/>
  <c r="S20" i="11"/>
  <c r="T20" i="11"/>
  <c r="U20" i="11"/>
  <c r="V20" i="11"/>
  <c r="W20" i="11"/>
  <c r="X20" i="11"/>
  <c r="Y20" i="11"/>
  <c r="Z20" i="11"/>
  <c r="AA20" i="11"/>
  <c r="AB20" i="11"/>
  <c r="AC20" i="11"/>
  <c r="AD20" i="11"/>
  <c r="AE20" i="11"/>
  <c r="AF20" i="11"/>
  <c r="AG20" i="11"/>
  <c r="AH20" i="11"/>
  <c r="AI20" i="11"/>
  <c r="AJ20" i="11"/>
  <c r="AK20" i="11"/>
  <c r="AL20" i="11"/>
  <c r="AM20" i="11"/>
  <c r="AN20" i="11"/>
  <c r="AO20" i="11"/>
  <c r="AP20" i="11"/>
  <c r="AQ20" i="11"/>
  <c r="AR20" i="11"/>
  <c r="AS20" i="11"/>
  <c r="AT20" i="11"/>
  <c r="AU20" i="11"/>
  <c r="AV20" i="11"/>
  <c r="AW20" i="11"/>
  <c r="E21" i="11"/>
  <c r="F21" i="11"/>
  <c r="G21" i="11"/>
  <c r="H21" i="11"/>
  <c r="I21" i="11"/>
  <c r="J21" i="11"/>
  <c r="K21" i="11"/>
  <c r="L21" i="11"/>
  <c r="M21" i="11"/>
  <c r="N21" i="11"/>
  <c r="O21" i="11"/>
  <c r="P21" i="11"/>
  <c r="Q21" i="11"/>
  <c r="R21" i="11"/>
  <c r="S21" i="11"/>
  <c r="T21" i="11"/>
  <c r="U21" i="11"/>
  <c r="V21" i="11"/>
  <c r="W21" i="11"/>
  <c r="X21" i="11"/>
  <c r="Y21" i="11"/>
  <c r="Z21" i="11"/>
  <c r="AA21" i="11"/>
  <c r="AB21" i="11"/>
  <c r="AC21" i="11"/>
  <c r="AD21" i="11"/>
  <c r="AE21" i="11"/>
  <c r="AF21" i="11"/>
  <c r="AG21" i="11"/>
  <c r="AH21" i="11"/>
  <c r="AI21" i="11"/>
  <c r="AJ21" i="11"/>
  <c r="AK21" i="11"/>
  <c r="AL21" i="11"/>
  <c r="AM21" i="11"/>
  <c r="AN21" i="11"/>
  <c r="AO21" i="11"/>
  <c r="AP21" i="11"/>
  <c r="AQ21" i="11"/>
  <c r="AR21" i="11"/>
  <c r="AS21" i="11"/>
  <c r="AT21" i="11"/>
  <c r="AU21" i="11"/>
  <c r="AV21" i="11"/>
  <c r="AW21" i="11"/>
  <c r="E22" i="11"/>
  <c r="F22" i="11"/>
  <c r="G22" i="11"/>
  <c r="H22" i="11"/>
  <c r="I22" i="11"/>
  <c r="J22" i="11"/>
  <c r="K22" i="11"/>
  <c r="L22" i="11"/>
  <c r="M22" i="11"/>
  <c r="N22" i="11"/>
  <c r="O22" i="11"/>
  <c r="P22" i="11"/>
  <c r="Q22" i="11"/>
  <c r="R22" i="11"/>
  <c r="S22" i="11"/>
  <c r="T22" i="11"/>
  <c r="U22" i="11"/>
  <c r="V22" i="11"/>
  <c r="W22" i="11"/>
  <c r="X22" i="11"/>
  <c r="Y22" i="11"/>
  <c r="Z22" i="11"/>
  <c r="AA22" i="11"/>
  <c r="AB22" i="11"/>
  <c r="AC22" i="11"/>
  <c r="AD22" i="11"/>
  <c r="AE22" i="11"/>
  <c r="AF22" i="11"/>
  <c r="AG22" i="11"/>
  <c r="AH22" i="11"/>
  <c r="AI22" i="11"/>
  <c r="AJ22" i="11"/>
  <c r="AK22" i="11"/>
  <c r="AL22" i="11"/>
  <c r="AM22" i="11"/>
  <c r="AN22" i="11"/>
  <c r="AO22" i="11"/>
  <c r="AP22" i="11"/>
  <c r="AQ22" i="11"/>
  <c r="AR22" i="11"/>
  <c r="AS22" i="11"/>
  <c r="AT22" i="11"/>
  <c r="AU22" i="11"/>
  <c r="AV22" i="11"/>
  <c r="AW22" i="11"/>
  <c r="E23" i="11"/>
  <c r="F23" i="11"/>
  <c r="G23" i="11"/>
  <c r="H23" i="11"/>
  <c r="I23" i="11"/>
  <c r="J23" i="11"/>
  <c r="K23" i="11"/>
  <c r="L23" i="11"/>
  <c r="M23" i="11"/>
  <c r="N23" i="11"/>
  <c r="O23" i="11"/>
  <c r="P23" i="11"/>
  <c r="Q23" i="11"/>
  <c r="R23" i="11"/>
  <c r="S23" i="11"/>
  <c r="T23" i="11"/>
  <c r="U23" i="11"/>
  <c r="V23" i="11"/>
  <c r="W23" i="11"/>
  <c r="X23" i="11"/>
  <c r="Y23" i="11"/>
  <c r="Z23" i="11"/>
  <c r="AA23" i="11"/>
  <c r="AB23" i="11"/>
  <c r="AC23" i="11"/>
  <c r="AD23" i="11"/>
  <c r="AE23" i="11"/>
  <c r="AF23" i="11"/>
  <c r="AG23" i="11"/>
  <c r="AH23" i="11"/>
  <c r="AI23" i="11"/>
  <c r="AJ23" i="11"/>
  <c r="AK23" i="11"/>
  <c r="AL23" i="11"/>
  <c r="AM23" i="11"/>
  <c r="AN23" i="11"/>
  <c r="AO23" i="11"/>
  <c r="AP23" i="11"/>
  <c r="AQ23" i="11"/>
  <c r="AR23" i="11"/>
  <c r="AS23" i="11"/>
  <c r="AT23" i="11"/>
  <c r="AU23" i="11"/>
  <c r="AV23" i="11"/>
  <c r="AW23" i="11"/>
  <c r="E24" i="11"/>
  <c r="F24" i="11"/>
  <c r="G24" i="11"/>
  <c r="H24" i="11"/>
  <c r="I24" i="11"/>
  <c r="J24" i="11"/>
  <c r="K24" i="11"/>
  <c r="L24" i="11"/>
  <c r="M24" i="11"/>
  <c r="N24" i="11"/>
  <c r="O24" i="11"/>
  <c r="P24" i="11"/>
  <c r="Q24" i="11"/>
  <c r="R24" i="11"/>
  <c r="S24" i="11"/>
  <c r="T24" i="11"/>
  <c r="U24" i="11"/>
  <c r="V24" i="11"/>
  <c r="W24" i="11"/>
  <c r="X24" i="11"/>
  <c r="Y24" i="11"/>
  <c r="Z24" i="11"/>
  <c r="AA24" i="11"/>
  <c r="AB24" i="11"/>
  <c r="AC24" i="11"/>
  <c r="AD24" i="11"/>
  <c r="AE24" i="11"/>
  <c r="AF24" i="11"/>
  <c r="AG24" i="11"/>
  <c r="AH24" i="11"/>
  <c r="AI24" i="11"/>
  <c r="AJ24" i="11"/>
  <c r="AK24" i="11"/>
  <c r="AL24" i="11"/>
  <c r="AM24" i="11"/>
  <c r="AN24" i="11"/>
  <c r="AO24" i="11"/>
  <c r="AP24" i="11"/>
  <c r="AQ24" i="11"/>
  <c r="AR24" i="11"/>
  <c r="AS24" i="11"/>
  <c r="AT24" i="11"/>
  <c r="AU24" i="11"/>
  <c r="AV24" i="11"/>
  <c r="AW24" i="11"/>
  <c r="E25" i="11"/>
  <c r="F25" i="11"/>
  <c r="G25" i="11"/>
  <c r="H25" i="11"/>
  <c r="I25" i="11"/>
  <c r="J25" i="11"/>
  <c r="K25" i="11"/>
  <c r="L25" i="11"/>
  <c r="M25" i="11"/>
  <c r="N25" i="11"/>
  <c r="O25" i="11"/>
  <c r="P25" i="11"/>
  <c r="Q25" i="11"/>
  <c r="R25" i="11"/>
  <c r="S25" i="11"/>
  <c r="T25" i="11"/>
  <c r="U25" i="11"/>
  <c r="V25" i="11"/>
  <c r="W25" i="11"/>
  <c r="X25" i="11"/>
  <c r="Y25" i="11"/>
  <c r="Z25" i="11"/>
  <c r="AA25" i="11"/>
  <c r="AB25" i="11"/>
  <c r="AC25" i="11"/>
  <c r="AD25" i="11"/>
  <c r="AE25" i="11"/>
  <c r="AF25" i="11"/>
  <c r="AG25" i="11"/>
  <c r="AH25" i="11"/>
  <c r="AI25" i="11"/>
  <c r="AJ25" i="11"/>
  <c r="AK25" i="11"/>
  <c r="AL25" i="11"/>
  <c r="AM25" i="11"/>
  <c r="AN25" i="11"/>
  <c r="AO25" i="11"/>
  <c r="AP25" i="11"/>
  <c r="AQ25" i="11"/>
  <c r="AR25" i="11"/>
  <c r="AS25" i="11"/>
  <c r="AT25" i="11"/>
  <c r="AU25" i="11"/>
  <c r="AV25" i="11"/>
  <c r="AW25" i="11"/>
  <c r="E26" i="11"/>
  <c r="F26" i="11"/>
  <c r="G26" i="11"/>
  <c r="H26" i="11"/>
  <c r="I26" i="11"/>
  <c r="J26" i="11"/>
  <c r="K26" i="11"/>
  <c r="L26" i="11"/>
  <c r="M26" i="11"/>
  <c r="N26" i="11"/>
  <c r="O26" i="11"/>
  <c r="P26" i="11"/>
  <c r="Q26" i="11"/>
  <c r="R26" i="11"/>
  <c r="S26" i="11"/>
  <c r="T26" i="11"/>
  <c r="U26" i="11"/>
  <c r="V26" i="11"/>
  <c r="W26" i="11"/>
  <c r="X26" i="11"/>
  <c r="Y26" i="11"/>
  <c r="Z26" i="11"/>
  <c r="AA26" i="11"/>
  <c r="AB26" i="11"/>
  <c r="AC26" i="11"/>
  <c r="AD26" i="11"/>
  <c r="AE26" i="11"/>
  <c r="AF26" i="11"/>
  <c r="AG26" i="11"/>
  <c r="AH26" i="11"/>
  <c r="AI26" i="11"/>
  <c r="AJ26" i="11"/>
  <c r="AK26" i="11"/>
  <c r="AL26" i="11"/>
  <c r="AM26" i="11"/>
  <c r="AN26" i="11"/>
  <c r="AO26" i="11"/>
  <c r="AP26" i="11"/>
  <c r="AQ26" i="11"/>
  <c r="AR26" i="11"/>
  <c r="AS26" i="11"/>
  <c r="AT26" i="11"/>
  <c r="AU26" i="11"/>
  <c r="AV26" i="11"/>
  <c r="AW26" i="11"/>
  <c r="E27" i="11"/>
  <c r="F27" i="11"/>
  <c r="G27" i="11"/>
  <c r="H27" i="11"/>
  <c r="I27" i="11"/>
  <c r="J27" i="11"/>
  <c r="K27" i="11"/>
  <c r="L27" i="11"/>
  <c r="M27" i="11"/>
  <c r="N27" i="11"/>
  <c r="O27" i="11"/>
  <c r="P27" i="11"/>
  <c r="Q27" i="11"/>
  <c r="R27" i="11"/>
  <c r="S27" i="11"/>
  <c r="T27" i="11"/>
  <c r="U27" i="11"/>
  <c r="V27" i="11"/>
  <c r="W27" i="11"/>
  <c r="X27" i="11"/>
  <c r="Y27" i="11"/>
  <c r="Z27" i="11"/>
  <c r="AA27" i="11"/>
  <c r="AB27" i="11"/>
  <c r="AC27" i="11"/>
  <c r="AD27" i="11"/>
  <c r="AE27" i="11"/>
  <c r="AF27" i="11"/>
  <c r="AG27" i="11"/>
  <c r="AH27" i="11"/>
  <c r="AI27" i="11"/>
  <c r="AJ27" i="11"/>
  <c r="AK27" i="11"/>
  <c r="AL27" i="11"/>
  <c r="AM27" i="11"/>
  <c r="AN27" i="11"/>
  <c r="AO27" i="11"/>
  <c r="AP27" i="11"/>
  <c r="AQ27" i="11"/>
  <c r="AR27" i="11"/>
  <c r="AS27" i="11"/>
  <c r="AT27" i="11"/>
  <c r="AU27" i="11"/>
  <c r="AV27" i="11"/>
  <c r="AW27" i="11"/>
  <c r="E28" i="11"/>
  <c r="F28" i="11"/>
  <c r="G28" i="11"/>
  <c r="H28" i="11"/>
  <c r="I28" i="11"/>
  <c r="J28" i="11"/>
  <c r="K28" i="11"/>
  <c r="L28" i="11"/>
  <c r="M28" i="11"/>
  <c r="N28" i="11"/>
  <c r="O28" i="11"/>
  <c r="P28" i="11"/>
  <c r="Q28" i="11"/>
  <c r="R28" i="11"/>
  <c r="S28" i="11"/>
  <c r="T28" i="11"/>
  <c r="U28" i="11"/>
  <c r="V28" i="11"/>
  <c r="W28" i="11"/>
  <c r="X28" i="11"/>
  <c r="Y28" i="11"/>
  <c r="Z28" i="11"/>
  <c r="AA28" i="11"/>
  <c r="AB28" i="11"/>
  <c r="AC28" i="11"/>
  <c r="AD28" i="11"/>
  <c r="AE28" i="11"/>
  <c r="AF28" i="11"/>
  <c r="AG28" i="11"/>
  <c r="AH28" i="11"/>
  <c r="AI28" i="11"/>
  <c r="AJ28" i="11"/>
  <c r="AK28" i="11"/>
  <c r="AL28" i="11"/>
  <c r="AM28" i="11"/>
  <c r="AN28" i="11"/>
  <c r="AO28" i="11"/>
  <c r="AP28" i="11"/>
  <c r="AQ28" i="11"/>
  <c r="AR28" i="11"/>
  <c r="AS28" i="11"/>
  <c r="AT28" i="11"/>
  <c r="AU28" i="11"/>
  <c r="AV28" i="11"/>
  <c r="AW28" i="11"/>
  <c r="E29" i="11"/>
  <c r="F29" i="11"/>
  <c r="G29" i="11"/>
  <c r="H29" i="11"/>
  <c r="I29" i="11"/>
  <c r="J29" i="11"/>
  <c r="K29" i="11"/>
  <c r="L29" i="11"/>
  <c r="M29" i="11"/>
  <c r="N29" i="11"/>
  <c r="O29" i="11"/>
  <c r="P29" i="11"/>
  <c r="Q29" i="11"/>
  <c r="R29" i="11"/>
  <c r="S29" i="11"/>
  <c r="T29" i="11"/>
  <c r="U29" i="11"/>
  <c r="V29" i="11"/>
  <c r="W29" i="11"/>
  <c r="X29" i="11"/>
  <c r="Y29" i="11"/>
  <c r="Z29" i="11"/>
  <c r="AA29" i="11"/>
  <c r="AB29" i="11"/>
  <c r="AC29" i="11"/>
  <c r="AD29" i="11"/>
  <c r="AE29" i="11"/>
  <c r="AF29" i="11"/>
  <c r="AG29" i="11"/>
  <c r="AH29" i="11"/>
  <c r="AI29" i="11"/>
  <c r="AJ29" i="11"/>
  <c r="AK29" i="11"/>
  <c r="AL29" i="11"/>
  <c r="AM29" i="11"/>
  <c r="AN29" i="11"/>
  <c r="AO29" i="11"/>
  <c r="AP29" i="11"/>
  <c r="AQ29" i="11"/>
  <c r="AR29" i="11"/>
  <c r="AS29" i="11"/>
  <c r="AT29" i="11"/>
  <c r="AU29" i="11"/>
  <c r="AV29" i="11"/>
  <c r="AW29" i="11"/>
  <c r="E30" i="11"/>
  <c r="F30" i="11"/>
  <c r="G30" i="11"/>
  <c r="H30" i="11"/>
  <c r="I30" i="11"/>
  <c r="J30" i="11"/>
  <c r="K30" i="11"/>
  <c r="L30" i="11"/>
  <c r="M30" i="11"/>
  <c r="N30" i="11"/>
  <c r="O30" i="11"/>
  <c r="P30" i="11"/>
  <c r="Q30" i="11"/>
  <c r="R30" i="11"/>
  <c r="S30" i="11"/>
  <c r="T30" i="11"/>
  <c r="U30" i="11"/>
  <c r="V30" i="11"/>
  <c r="W30" i="11"/>
  <c r="X30" i="11"/>
  <c r="Y30" i="11"/>
  <c r="Z30" i="11"/>
  <c r="AA30" i="11"/>
  <c r="AB30" i="11"/>
  <c r="AC30" i="11"/>
  <c r="AD30" i="11"/>
  <c r="AE30" i="11"/>
  <c r="AF30" i="11"/>
  <c r="AG30" i="11"/>
  <c r="AH30" i="11"/>
  <c r="AI30" i="11"/>
  <c r="AJ30" i="11"/>
  <c r="AK30" i="11"/>
  <c r="AL30" i="11"/>
  <c r="AM30" i="11"/>
  <c r="AN30" i="11"/>
  <c r="AO30" i="11"/>
  <c r="AP30" i="11"/>
  <c r="AQ30" i="11"/>
  <c r="AR30" i="11"/>
  <c r="AS30" i="11"/>
  <c r="AT30" i="11"/>
  <c r="AU30" i="11"/>
  <c r="AV30" i="11"/>
  <c r="AW30" i="11"/>
  <c r="E31" i="11"/>
  <c r="F31" i="11"/>
  <c r="G31" i="11"/>
  <c r="H31" i="11"/>
  <c r="I31" i="11"/>
  <c r="J31" i="11"/>
  <c r="K31" i="11"/>
  <c r="L31" i="11"/>
  <c r="M31" i="11"/>
  <c r="N31" i="11"/>
  <c r="O31" i="11"/>
  <c r="P31" i="11"/>
  <c r="Q31" i="11"/>
  <c r="R31" i="11"/>
  <c r="S31" i="11"/>
  <c r="T31" i="11"/>
  <c r="U31" i="11"/>
  <c r="V31" i="11"/>
  <c r="W31" i="11"/>
  <c r="X31" i="11"/>
  <c r="Y31" i="11"/>
  <c r="Z31" i="11"/>
  <c r="AA31" i="11"/>
  <c r="AB31" i="11"/>
  <c r="AC31" i="11"/>
  <c r="AD31" i="11"/>
  <c r="AE31" i="11"/>
  <c r="AF31" i="11"/>
  <c r="AG31" i="11"/>
  <c r="AH31" i="11"/>
  <c r="AI31" i="11"/>
  <c r="AJ31" i="11"/>
  <c r="AK31" i="11"/>
  <c r="AL31" i="11"/>
  <c r="AM31" i="11"/>
  <c r="AN31" i="11"/>
  <c r="AO31" i="11"/>
  <c r="AP31" i="11"/>
  <c r="AQ31" i="11"/>
  <c r="AR31" i="11"/>
  <c r="AS31" i="11"/>
  <c r="AT31" i="11"/>
  <c r="AU31" i="11"/>
  <c r="AV31" i="11"/>
  <c r="AW31" i="11"/>
  <c r="E32" i="11"/>
  <c r="F32" i="11"/>
  <c r="G32" i="11"/>
  <c r="H32" i="11"/>
  <c r="I32" i="11"/>
  <c r="J32" i="11"/>
  <c r="K32" i="11"/>
  <c r="L32" i="11"/>
  <c r="M32" i="11"/>
  <c r="N32" i="11"/>
  <c r="O32" i="11"/>
  <c r="P32" i="11"/>
  <c r="Q32" i="11"/>
  <c r="R32" i="11"/>
  <c r="S32" i="11"/>
  <c r="T32" i="11"/>
  <c r="U32" i="11"/>
  <c r="V32" i="11"/>
  <c r="W32" i="11"/>
  <c r="X32" i="11"/>
  <c r="Y32" i="11"/>
  <c r="Z32" i="11"/>
  <c r="AA32" i="11"/>
  <c r="AB32" i="11"/>
  <c r="AC32" i="11"/>
  <c r="AD32" i="11"/>
  <c r="AE32" i="11"/>
  <c r="AF32" i="11"/>
  <c r="AG32" i="11"/>
  <c r="AH32" i="11"/>
  <c r="AI32" i="11"/>
  <c r="AJ32" i="11"/>
  <c r="AK32" i="11"/>
  <c r="AL32" i="11"/>
  <c r="AM32" i="11"/>
  <c r="AN32" i="11"/>
  <c r="AO32" i="11"/>
  <c r="AP32" i="11"/>
  <c r="AQ32" i="11"/>
  <c r="AR32" i="11"/>
  <c r="AS32" i="11"/>
  <c r="AT32" i="11"/>
  <c r="AU32" i="11"/>
  <c r="AV32" i="11"/>
  <c r="AW32" i="11"/>
  <c r="E33" i="11"/>
  <c r="F33" i="11"/>
  <c r="G33" i="11"/>
  <c r="H33" i="11"/>
  <c r="I33" i="11"/>
  <c r="J33" i="11"/>
  <c r="K33" i="11"/>
  <c r="L33" i="11"/>
  <c r="M33" i="11"/>
  <c r="N33" i="11"/>
  <c r="O33" i="11"/>
  <c r="P33" i="11"/>
  <c r="Q33" i="11"/>
  <c r="R33" i="11"/>
  <c r="S33" i="11"/>
  <c r="T33" i="11"/>
  <c r="U33" i="11"/>
  <c r="V33" i="11"/>
  <c r="W33" i="11"/>
  <c r="X33" i="11"/>
  <c r="Y33" i="11"/>
  <c r="Z33" i="11"/>
  <c r="AA33" i="11"/>
  <c r="AB33" i="11"/>
  <c r="AC33" i="11"/>
  <c r="AD33" i="11"/>
  <c r="AE33" i="11"/>
  <c r="AF33" i="11"/>
  <c r="AG33" i="11"/>
  <c r="AH33" i="11"/>
  <c r="AI33" i="11"/>
  <c r="AJ33" i="11"/>
  <c r="AK33" i="11"/>
  <c r="AL33" i="11"/>
  <c r="AM33" i="11"/>
  <c r="AN33" i="11"/>
  <c r="AO33" i="11"/>
  <c r="AP33" i="11"/>
  <c r="AQ33" i="11"/>
  <c r="AR33" i="11"/>
  <c r="AS33" i="11"/>
  <c r="AT33" i="11"/>
  <c r="AU33" i="11"/>
  <c r="AV33" i="11"/>
  <c r="AW33" i="11"/>
  <c r="E34" i="11"/>
  <c r="F34" i="11"/>
  <c r="G34" i="11"/>
  <c r="H34" i="11"/>
  <c r="I34" i="11"/>
  <c r="J34" i="11"/>
  <c r="K34" i="11"/>
  <c r="L34" i="11"/>
  <c r="M34" i="11"/>
  <c r="N34" i="11"/>
  <c r="O34" i="11"/>
  <c r="P34" i="11"/>
  <c r="Q34" i="11"/>
  <c r="R34" i="11"/>
  <c r="S34" i="11"/>
  <c r="T34" i="11"/>
  <c r="U34" i="11"/>
  <c r="V34" i="11"/>
  <c r="W34" i="11"/>
  <c r="X34" i="11"/>
  <c r="Y34" i="11"/>
  <c r="Z34" i="11"/>
  <c r="AA34" i="11"/>
  <c r="AB34" i="11"/>
  <c r="AC34" i="11"/>
  <c r="AD34" i="11"/>
  <c r="AE34" i="11"/>
  <c r="AF34" i="11"/>
  <c r="AG34" i="11"/>
  <c r="AH34" i="11"/>
  <c r="AI34" i="11"/>
  <c r="AJ34" i="11"/>
  <c r="AK34" i="11"/>
  <c r="AL34" i="11"/>
  <c r="AM34" i="11"/>
  <c r="AN34" i="11"/>
  <c r="AO34" i="11"/>
  <c r="AP34" i="11"/>
  <c r="AQ34" i="11"/>
  <c r="AR34" i="11"/>
  <c r="AS34" i="11"/>
  <c r="AT34" i="11"/>
  <c r="AU34" i="11"/>
  <c r="AV34" i="11"/>
  <c r="AW34" i="11"/>
  <c r="E35" i="11"/>
  <c r="F35" i="11"/>
  <c r="G35" i="11"/>
  <c r="H35" i="11"/>
  <c r="I35" i="11"/>
  <c r="J35" i="11"/>
  <c r="K35" i="11"/>
  <c r="L35" i="11"/>
  <c r="M35" i="11"/>
  <c r="N35" i="11"/>
  <c r="O35" i="11"/>
  <c r="P35" i="11"/>
  <c r="Q35" i="11"/>
  <c r="R35" i="11"/>
  <c r="S35" i="11"/>
  <c r="T35" i="11"/>
  <c r="U35" i="11"/>
  <c r="V35" i="11"/>
  <c r="W35" i="11"/>
  <c r="X35" i="11"/>
  <c r="Y35" i="11"/>
  <c r="Z35" i="11"/>
  <c r="AA35" i="11"/>
  <c r="AB35" i="11"/>
  <c r="AC35" i="11"/>
  <c r="AD35" i="11"/>
  <c r="AE35" i="11"/>
  <c r="AF35" i="11"/>
  <c r="AG35" i="11"/>
  <c r="AH35" i="11"/>
  <c r="AI35" i="11"/>
  <c r="AJ35" i="11"/>
  <c r="AK35" i="11"/>
  <c r="AL35" i="11"/>
  <c r="AM35" i="11"/>
  <c r="AN35" i="11"/>
  <c r="AO35" i="11"/>
  <c r="AP35" i="11"/>
  <c r="AQ35" i="11"/>
  <c r="AR35" i="11"/>
  <c r="AS35" i="11"/>
  <c r="AT35" i="11"/>
  <c r="AU35" i="11"/>
  <c r="AV35" i="11"/>
  <c r="AW35" i="11"/>
  <c r="E36" i="11"/>
  <c r="F36" i="11"/>
  <c r="G36" i="11"/>
  <c r="H36" i="11"/>
  <c r="I36" i="11"/>
  <c r="J36" i="11"/>
  <c r="K36" i="11"/>
  <c r="L36" i="11"/>
  <c r="M36" i="11"/>
  <c r="N36" i="11"/>
  <c r="O36" i="11"/>
  <c r="P36" i="11"/>
  <c r="Q36" i="11"/>
  <c r="R36" i="11"/>
  <c r="S36" i="11"/>
  <c r="T36" i="11"/>
  <c r="U36" i="11"/>
  <c r="V36" i="11"/>
  <c r="W36" i="11"/>
  <c r="X36" i="11"/>
  <c r="Y36" i="11"/>
  <c r="Z36" i="11"/>
  <c r="AA36" i="11"/>
  <c r="AB36" i="11"/>
  <c r="AC36" i="11"/>
  <c r="AD36" i="11"/>
  <c r="AE36" i="11"/>
  <c r="AF36" i="11"/>
  <c r="AG36" i="11"/>
  <c r="AH36" i="11"/>
  <c r="AI36" i="11"/>
  <c r="AJ36" i="11"/>
  <c r="AK36" i="11"/>
  <c r="AL36" i="11"/>
  <c r="AM36" i="11"/>
  <c r="AN36" i="11"/>
  <c r="AO36" i="11"/>
  <c r="AP36" i="11"/>
  <c r="AQ36" i="11"/>
  <c r="AR36" i="11"/>
  <c r="AS36" i="11"/>
  <c r="AT36" i="11"/>
  <c r="AU36" i="11"/>
  <c r="AV36" i="11"/>
  <c r="AW36" i="11"/>
  <c r="E37" i="11"/>
  <c r="F37" i="11"/>
  <c r="G37" i="11"/>
  <c r="H37" i="11"/>
  <c r="I37" i="11"/>
  <c r="J37" i="11"/>
  <c r="K37" i="11"/>
  <c r="L37" i="11"/>
  <c r="M37" i="11"/>
  <c r="N37" i="11"/>
  <c r="O37" i="11"/>
  <c r="P37" i="11"/>
  <c r="Q37" i="11"/>
  <c r="R37" i="11"/>
  <c r="S37" i="11"/>
  <c r="T37" i="11"/>
  <c r="U37" i="11"/>
  <c r="V37" i="11"/>
  <c r="W37" i="11"/>
  <c r="X37" i="11"/>
  <c r="Y37" i="11"/>
  <c r="Z37" i="11"/>
  <c r="AA37" i="11"/>
  <c r="AB37" i="11"/>
  <c r="AC37" i="11"/>
  <c r="AD37" i="11"/>
  <c r="AE37" i="11"/>
  <c r="AF37" i="11"/>
  <c r="AG37" i="11"/>
  <c r="AH37" i="11"/>
  <c r="AI37" i="11"/>
  <c r="AJ37" i="11"/>
  <c r="AK37" i="11"/>
  <c r="AL37" i="11"/>
  <c r="AM37" i="11"/>
  <c r="AN37" i="11"/>
  <c r="AO37" i="11"/>
  <c r="AP37" i="11"/>
  <c r="AQ37" i="11"/>
  <c r="AR37" i="11"/>
  <c r="AS37" i="11"/>
  <c r="AT37" i="11"/>
  <c r="AU37" i="11"/>
  <c r="AV37" i="11"/>
  <c r="AW37" i="11"/>
  <c r="E38" i="11"/>
  <c r="F38" i="11"/>
  <c r="G38" i="11"/>
  <c r="H38" i="11"/>
  <c r="I38" i="11"/>
  <c r="J38" i="11"/>
  <c r="K38" i="11"/>
  <c r="L38" i="11"/>
  <c r="M38" i="11"/>
  <c r="N38" i="11"/>
  <c r="O38" i="11"/>
  <c r="P38" i="11"/>
  <c r="Q38" i="11"/>
  <c r="R38" i="11"/>
  <c r="S38" i="11"/>
  <c r="T38" i="11"/>
  <c r="U38" i="11"/>
  <c r="V38" i="11"/>
  <c r="W38" i="11"/>
  <c r="X38" i="11"/>
  <c r="Y38" i="11"/>
  <c r="Z38" i="11"/>
  <c r="AA38" i="11"/>
  <c r="AB38" i="11"/>
  <c r="AC38" i="11"/>
  <c r="AD38" i="11"/>
  <c r="AE38" i="11"/>
  <c r="AF38" i="11"/>
  <c r="AG38" i="11"/>
  <c r="AH38" i="11"/>
  <c r="AI38" i="11"/>
  <c r="AJ38" i="11"/>
  <c r="AK38" i="11"/>
  <c r="AL38" i="11"/>
  <c r="AM38" i="11"/>
  <c r="AN38" i="11"/>
  <c r="AO38" i="11"/>
  <c r="AP38" i="11"/>
  <c r="AQ38" i="11"/>
  <c r="AR38" i="11"/>
  <c r="AS38" i="11"/>
  <c r="AT38" i="11"/>
  <c r="AU38" i="11"/>
  <c r="AV38" i="11"/>
  <c r="AW38" i="11"/>
  <c r="E39" i="11"/>
  <c r="F39" i="11"/>
  <c r="G39" i="11"/>
  <c r="H39" i="11"/>
  <c r="I39" i="11"/>
  <c r="J39" i="11"/>
  <c r="K39" i="11"/>
  <c r="L39" i="11"/>
  <c r="M39" i="11"/>
  <c r="N39" i="11"/>
  <c r="O39" i="11"/>
  <c r="P39" i="11"/>
  <c r="Q39" i="11"/>
  <c r="R39" i="11"/>
  <c r="S39" i="11"/>
  <c r="T39" i="11"/>
  <c r="U39" i="11"/>
  <c r="V39" i="11"/>
  <c r="W39" i="11"/>
  <c r="X39" i="11"/>
  <c r="Y39" i="11"/>
  <c r="Z39" i="11"/>
  <c r="AA39" i="11"/>
  <c r="AB39" i="11"/>
  <c r="AC39" i="11"/>
  <c r="AD39" i="11"/>
  <c r="AE39" i="11"/>
  <c r="AF39" i="11"/>
  <c r="AG39" i="11"/>
  <c r="AH39" i="11"/>
  <c r="AI39" i="11"/>
  <c r="AJ39" i="11"/>
  <c r="AK39" i="11"/>
  <c r="AL39" i="11"/>
  <c r="AM39" i="11"/>
  <c r="AN39" i="11"/>
  <c r="AO39" i="11"/>
  <c r="AP39" i="11"/>
  <c r="AQ39" i="11"/>
  <c r="AR39" i="11"/>
  <c r="AS39" i="11"/>
  <c r="AT39" i="11"/>
  <c r="AU39" i="11"/>
  <c r="AV39" i="11"/>
  <c r="AW39" i="11"/>
  <c r="E40" i="11"/>
  <c r="F40" i="11"/>
  <c r="G40" i="11"/>
  <c r="H40" i="11"/>
  <c r="I40" i="11"/>
  <c r="J40" i="11"/>
  <c r="K40" i="11"/>
  <c r="L40" i="11"/>
  <c r="M40" i="11"/>
  <c r="N40" i="11"/>
  <c r="O40" i="11"/>
  <c r="P40" i="11"/>
  <c r="Q40" i="11"/>
  <c r="R40" i="11"/>
  <c r="S40" i="11"/>
  <c r="T40" i="11"/>
  <c r="U40" i="11"/>
  <c r="V40" i="11"/>
  <c r="W40" i="11"/>
  <c r="X40" i="11"/>
  <c r="Y40" i="11"/>
  <c r="Z40" i="11"/>
  <c r="AA40" i="11"/>
  <c r="AB40" i="11"/>
  <c r="AC40" i="11"/>
  <c r="AD40" i="11"/>
  <c r="AE40" i="11"/>
  <c r="AF40" i="11"/>
  <c r="AG40" i="11"/>
  <c r="AH40" i="11"/>
  <c r="AI40" i="11"/>
  <c r="AJ40" i="11"/>
  <c r="AK40" i="11"/>
  <c r="AL40" i="11"/>
  <c r="AM40" i="11"/>
  <c r="AN40" i="11"/>
  <c r="AO40" i="11"/>
  <c r="AP40" i="11"/>
  <c r="AQ40" i="11"/>
  <c r="AR40" i="11"/>
  <c r="AS40" i="11"/>
  <c r="AT40" i="11"/>
  <c r="AU40" i="11"/>
  <c r="AV40" i="11"/>
  <c r="AW40" i="11"/>
  <c r="E41" i="11"/>
  <c r="F41" i="11"/>
  <c r="G41" i="11"/>
  <c r="H41" i="11"/>
  <c r="I41" i="11"/>
  <c r="J41" i="11"/>
  <c r="K41" i="11"/>
  <c r="L41" i="11"/>
  <c r="M41" i="11"/>
  <c r="N41" i="11"/>
  <c r="O41" i="11"/>
  <c r="P41" i="11"/>
  <c r="Q41" i="11"/>
  <c r="R41" i="11"/>
  <c r="S41" i="11"/>
  <c r="T41" i="11"/>
  <c r="U41" i="11"/>
  <c r="V41" i="11"/>
  <c r="W41" i="11"/>
  <c r="X41" i="11"/>
  <c r="Y41" i="11"/>
  <c r="Z41" i="11"/>
  <c r="AA41" i="11"/>
  <c r="AB41" i="11"/>
  <c r="AC41" i="11"/>
  <c r="AD41" i="11"/>
  <c r="AE41" i="11"/>
  <c r="AF41" i="11"/>
  <c r="AG41" i="11"/>
  <c r="AH41" i="11"/>
  <c r="AI41" i="11"/>
  <c r="AJ41" i="11"/>
  <c r="AK41" i="11"/>
  <c r="AL41" i="11"/>
  <c r="AM41" i="11"/>
  <c r="AN41" i="11"/>
  <c r="AO41" i="11"/>
  <c r="AP41" i="11"/>
  <c r="AQ41" i="11"/>
  <c r="AR41" i="11"/>
  <c r="AS41" i="11"/>
  <c r="AT41" i="11"/>
  <c r="AU41" i="11"/>
  <c r="AV41" i="11"/>
  <c r="AW41" i="11"/>
  <c r="E42" i="11"/>
  <c r="F42" i="11"/>
  <c r="G42" i="11"/>
  <c r="H42" i="11"/>
  <c r="I42" i="11"/>
  <c r="J42" i="11"/>
  <c r="K42" i="11"/>
  <c r="L42" i="11"/>
  <c r="M42" i="11"/>
  <c r="N42" i="11"/>
  <c r="O42" i="11"/>
  <c r="P42" i="11"/>
  <c r="Q42" i="11"/>
  <c r="R42" i="11"/>
  <c r="S42" i="11"/>
  <c r="T42" i="11"/>
  <c r="U42" i="11"/>
  <c r="V42" i="11"/>
  <c r="W42" i="11"/>
  <c r="X42" i="11"/>
  <c r="Y42" i="11"/>
  <c r="Z42" i="11"/>
  <c r="AA42" i="11"/>
  <c r="AB42" i="11"/>
  <c r="AC42" i="11"/>
  <c r="AD42" i="11"/>
  <c r="AE42" i="11"/>
  <c r="AF42" i="11"/>
  <c r="AG42" i="11"/>
  <c r="AH42" i="11"/>
  <c r="AI42" i="11"/>
  <c r="AJ42" i="11"/>
  <c r="AK42" i="11"/>
  <c r="AL42" i="11"/>
  <c r="AM42" i="11"/>
  <c r="AN42" i="11"/>
  <c r="AO42" i="11"/>
  <c r="AP42" i="11"/>
  <c r="AQ42" i="11"/>
  <c r="AR42" i="11"/>
  <c r="AS42" i="11"/>
  <c r="AT42" i="11"/>
  <c r="AU42" i="11"/>
  <c r="AV42" i="11"/>
  <c r="AW42" i="11"/>
  <c r="E43" i="11"/>
  <c r="F43" i="11"/>
  <c r="G43" i="11"/>
  <c r="H43" i="11"/>
  <c r="I43" i="11"/>
  <c r="J43" i="11"/>
  <c r="K43" i="11"/>
  <c r="L43" i="11"/>
  <c r="M43" i="11"/>
  <c r="N43" i="11"/>
  <c r="O43" i="11"/>
  <c r="P43" i="11"/>
  <c r="Q43" i="11"/>
  <c r="R43" i="11"/>
  <c r="S43" i="11"/>
  <c r="T43" i="11"/>
  <c r="U43" i="11"/>
  <c r="V43" i="11"/>
  <c r="W43" i="11"/>
  <c r="X43" i="11"/>
  <c r="Y43" i="11"/>
  <c r="Z43" i="11"/>
  <c r="AA43" i="11"/>
  <c r="AB43" i="11"/>
  <c r="AC43" i="11"/>
  <c r="AD43" i="11"/>
  <c r="AE43" i="11"/>
  <c r="AF43" i="11"/>
  <c r="AG43" i="11"/>
  <c r="AH43" i="11"/>
  <c r="AI43" i="11"/>
  <c r="AJ43" i="11"/>
  <c r="AK43" i="11"/>
  <c r="AL43" i="11"/>
  <c r="AM43" i="11"/>
  <c r="AN43" i="11"/>
  <c r="AO43" i="11"/>
  <c r="AP43" i="11"/>
  <c r="AQ43" i="11"/>
  <c r="AR43" i="11"/>
  <c r="AS43" i="11"/>
  <c r="AT43" i="11"/>
  <c r="AU43" i="11"/>
  <c r="AV43" i="11"/>
  <c r="AW43" i="11"/>
  <c r="E44" i="11"/>
  <c r="F44" i="11"/>
  <c r="G44" i="11"/>
  <c r="H44" i="11"/>
  <c r="I44" i="11"/>
  <c r="J44" i="11"/>
  <c r="K44" i="11"/>
  <c r="L44" i="11"/>
  <c r="M44" i="11"/>
  <c r="N44" i="11"/>
  <c r="O44" i="11"/>
  <c r="P44" i="11"/>
  <c r="Q44" i="11"/>
  <c r="R44" i="11"/>
  <c r="S44" i="11"/>
  <c r="T44" i="11"/>
  <c r="U44" i="11"/>
  <c r="V44" i="11"/>
  <c r="W44" i="11"/>
  <c r="X44" i="11"/>
  <c r="Y44" i="11"/>
  <c r="Z44" i="11"/>
  <c r="AA44" i="11"/>
  <c r="AB44" i="11"/>
  <c r="AC44" i="11"/>
  <c r="AD44" i="11"/>
  <c r="AE44" i="11"/>
  <c r="AF44" i="11"/>
  <c r="AG44" i="11"/>
  <c r="AH44" i="11"/>
  <c r="AI44" i="11"/>
  <c r="AJ44" i="11"/>
  <c r="AK44" i="11"/>
  <c r="AL44" i="11"/>
  <c r="AM44" i="11"/>
  <c r="AN44" i="11"/>
  <c r="AO44" i="11"/>
  <c r="AP44" i="11"/>
  <c r="AQ44" i="11"/>
  <c r="AR44" i="11"/>
  <c r="AS44" i="11"/>
  <c r="AT44" i="11"/>
  <c r="AU44" i="11"/>
  <c r="AV44" i="11"/>
  <c r="AW44" i="11"/>
  <c r="E45" i="11"/>
  <c r="F45" i="11"/>
  <c r="G45" i="11"/>
  <c r="H45" i="11"/>
  <c r="I45" i="11"/>
  <c r="J45" i="11"/>
  <c r="K45" i="11"/>
  <c r="L45" i="11"/>
  <c r="M45" i="11"/>
  <c r="N45" i="11"/>
  <c r="O45" i="11"/>
  <c r="P45" i="11"/>
  <c r="Q45" i="11"/>
  <c r="R45" i="11"/>
  <c r="S45" i="11"/>
  <c r="T45" i="11"/>
  <c r="U45" i="11"/>
  <c r="V45" i="11"/>
  <c r="W45" i="11"/>
  <c r="X45" i="11"/>
  <c r="Y45" i="11"/>
  <c r="Z45" i="11"/>
  <c r="AA45" i="11"/>
  <c r="AB45" i="11"/>
  <c r="AC45" i="11"/>
  <c r="AD45" i="11"/>
  <c r="AE45" i="11"/>
  <c r="AF45" i="11"/>
  <c r="AG45" i="11"/>
  <c r="AH45" i="11"/>
  <c r="AI45" i="11"/>
  <c r="AJ45" i="11"/>
  <c r="AK45" i="11"/>
  <c r="AL45" i="11"/>
  <c r="AM45" i="11"/>
  <c r="AN45" i="11"/>
  <c r="AO45" i="11"/>
  <c r="AP45" i="11"/>
  <c r="AQ45" i="11"/>
  <c r="AR45" i="11"/>
  <c r="AS45" i="11"/>
  <c r="AT45" i="11"/>
  <c r="AU45" i="11"/>
  <c r="AV45" i="11"/>
  <c r="AW45" i="11"/>
  <c r="E46" i="11"/>
  <c r="F46" i="11"/>
  <c r="G46" i="11"/>
  <c r="H46" i="11"/>
  <c r="I46" i="11"/>
  <c r="J46" i="11"/>
  <c r="K46" i="11"/>
  <c r="L46" i="11"/>
  <c r="M46" i="11"/>
  <c r="N46" i="11"/>
  <c r="O46" i="11"/>
  <c r="P46" i="11"/>
  <c r="Q46" i="11"/>
  <c r="R46" i="11"/>
  <c r="S46" i="11"/>
  <c r="T46" i="11"/>
  <c r="U46" i="11"/>
  <c r="V46" i="11"/>
  <c r="W46" i="11"/>
  <c r="X46" i="11"/>
  <c r="Y46" i="11"/>
  <c r="Z46" i="11"/>
  <c r="AA46" i="11"/>
  <c r="AB46" i="11"/>
  <c r="AC46" i="11"/>
  <c r="AD46" i="11"/>
  <c r="AE46" i="11"/>
  <c r="AF46" i="11"/>
  <c r="AG46" i="11"/>
  <c r="AH46" i="11"/>
  <c r="AI46" i="11"/>
  <c r="AJ46" i="11"/>
  <c r="AK46" i="11"/>
  <c r="AL46" i="11"/>
  <c r="AM46" i="11"/>
  <c r="AN46" i="11"/>
  <c r="AO46" i="11"/>
  <c r="AP46" i="11"/>
  <c r="AQ46" i="11"/>
  <c r="AR46" i="11"/>
  <c r="AS46" i="11"/>
  <c r="AT46" i="11"/>
  <c r="AU46" i="11"/>
  <c r="AV46" i="11"/>
  <c r="AW46" i="11"/>
  <c r="E47" i="11"/>
  <c r="F47" i="11"/>
  <c r="G47" i="11"/>
  <c r="H47" i="11"/>
  <c r="I47" i="11"/>
  <c r="J47" i="11"/>
  <c r="K47" i="11"/>
  <c r="L47" i="11"/>
  <c r="M47" i="11"/>
  <c r="N47" i="11"/>
  <c r="O47" i="11"/>
  <c r="P47" i="11"/>
  <c r="Q47" i="11"/>
  <c r="R47" i="11"/>
  <c r="S47" i="11"/>
  <c r="T47" i="11"/>
  <c r="U47" i="11"/>
  <c r="V47" i="11"/>
  <c r="W47" i="11"/>
  <c r="X47" i="11"/>
  <c r="Y47" i="11"/>
  <c r="Z47" i="11"/>
  <c r="AA47" i="11"/>
  <c r="AB47" i="11"/>
  <c r="AC47" i="11"/>
  <c r="AD47" i="11"/>
  <c r="AE47" i="11"/>
  <c r="AF47" i="11"/>
  <c r="AG47" i="11"/>
  <c r="AH47" i="11"/>
  <c r="AI47" i="11"/>
  <c r="AJ47" i="11"/>
  <c r="AK47" i="11"/>
  <c r="AL47" i="11"/>
  <c r="AM47" i="11"/>
  <c r="AN47" i="11"/>
  <c r="AO47" i="11"/>
  <c r="AP47" i="11"/>
  <c r="AQ47" i="11"/>
  <c r="AR47" i="11"/>
  <c r="AS47" i="11"/>
  <c r="AT47" i="11"/>
  <c r="AU47" i="11"/>
  <c r="AV47" i="11"/>
  <c r="AW47" i="11"/>
  <c r="E48" i="11"/>
  <c r="F48" i="11"/>
  <c r="G48" i="11"/>
  <c r="H48" i="11"/>
  <c r="I48" i="11"/>
  <c r="J48" i="11"/>
  <c r="K48" i="11"/>
  <c r="L48" i="11"/>
  <c r="M48" i="11"/>
  <c r="N48" i="11"/>
  <c r="O48" i="11"/>
  <c r="P48" i="11"/>
  <c r="Q48" i="11"/>
  <c r="R48" i="11"/>
  <c r="S48" i="11"/>
  <c r="T48" i="11"/>
  <c r="U48" i="11"/>
  <c r="V48" i="11"/>
  <c r="W48" i="11"/>
  <c r="X48" i="11"/>
  <c r="Y48" i="11"/>
  <c r="Z48" i="11"/>
  <c r="AA48" i="11"/>
  <c r="AB48" i="11"/>
  <c r="AC48" i="11"/>
  <c r="AD48" i="11"/>
  <c r="AE48" i="11"/>
  <c r="AF48" i="11"/>
  <c r="AG48" i="11"/>
  <c r="AH48" i="11"/>
  <c r="AI48" i="11"/>
  <c r="AJ48" i="11"/>
  <c r="AK48" i="11"/>
  <c r="AL48" i="11"/>
  <c r="AM48" i="11"/>
  <c r="AN48" i="11"/>
  <c r="AO48" i="11"/>
  <c r="AP48" i="11"/>
  <c r="AQ48" i="11"/>
  <c r="AR48" i="11"/>
  <c r="AS48" i="11"/>
  <c r="AT48" i="11"/>
  <c r="AU48" i="11"/>
  <c r="AV48" i="11"/>
  <c r="AW48" i="11"/>
  <c r="E49" i="11"/>
  <c r="F49" i="11"/>
  <c r="G49" i="11"/>
  <c r="H49" i="11"/>
  <c r="I49" i="11"/>
  <c r="J49" i="11"/>
  <c r="K49" i="11"/>
  <c r="L49" i="11"/>
  <c r="M49" i="11"/>
  <c r="N49" i="11"/>
  <c r="O49" i="11"/>
  <c r="P49" i="11"/>
  <c r="Q49" i="11"/>
  <c r="R49" i="11"/>
  <c r="S49" i="11"/>
  <c r="T49" i="11"/>
  <c r="U49" i="11"/>
  <c r="V49" i="11"/>
  <c r="W49" i="11"/>
  <c r="X49" i="11"/>
  <c r="Y49" i="11"/>
  <c r="Z49" i="11"/>
  <c r="AA49" i="11"/>
  <c r="AB49" i="11"/>
  <c r="AC49" i="11"/>
  <c r="AD49" i="11"/>
  <c r="AE49" i="11"/>
  <c r="AF49" i="11"/>
  <c r="AG49" i="11"/>
  <c r="AH49" i="11"/>
  <c r="AI49" i="11"/>
  <c r="AJ49" i="11"/>
  <c r="AK49" i="11"/>
  <c r="AL49" i="11"/>
  <c r="AM49" i="11"/>
  <c r="AN49" i="11"/>
  <c r="AO49" i="11"/>
  <c r="AP49" i="11"/>
  <c r="AQ49" i="11"/>
  <c r="AR49" i="11"/>
  <c r="AS49" i="11"/>
  <c r="AT49" i="11"/>
  <c r="AU49" i="11"/>
  <c r="AV49" i="11"/>
  <c r="AW49" i="11"/>
  <c r="E50" i="11"/>
  <c r="F50" i="11"/>
  <c r="G50" i="11"/>
  <c r="H50" i="11"/>
  <c r="I50" i="11"/>
  <c r="J50" i="11"/>
  <c r="K50" i="11"/>
  <c r="L50" i="11"/>
  <c r="M50" i="11"/>
  <c r="N50" i="11"/>
  <c r="O50" i="11"/>
  <c r="P50" i="11"/>
  <c r="Q50" i="11"/>
  <c r="R50" i="11"/>
  <c r="S50" i="11"/>
  <c r="T50" i="11"/>
  <c r="U50" i="11"/>
  <c r="V50" i="11"/>
  <c r="W50" i="11"/>
  <c r="X50" i="11"/>
  <c r="Y50" i="11"/>
  <c r="Z50" i="11"/>
  <c r="AA50" i="11"/>
  <c r="AB50" i="11"/>
  <c r="AC50" i="11"/>
  <c r="AD50" i="11"/>
  <c r="AE50" i="11"/>
  <c r="AF50" i="11"/>
  <c r="AG50" i="11"/>
  <c r="AH50" i="11"/>
  <c r="AI50" i="11"/>
  <c r="AJ50" i="11"/>
  <c r="AK50" i="11"/>
  <c r="AL50" i="11"/>
  <c r="AM50" i="11"/>
  <c r="AN50" i="11"/>
  <c r="AO50" i="11"/>
  <c r="AP50" i="11"/>
  <c r="AQ50" i="11"/>
  <c r="AR50" i="11"/>
  <c r="AS50" i="11"/>
  <c r="AT50" i="11"/>
  <c r="AU50" i="11"/>
  <c r="AV50" i="11"/>
  <c r="AW50" i="11"/>
  <c r="E51" i="11"/>
  <c r="F51" i="11"/>
  <c r="G51" i="11"/>
  <c r="H51" i="11"/>
  <c r="I51" i="11"/>
  <c r="J51" i="11"/>
  <c r="K51" i="11"/>
  <c r="L51" i="11"/>
  <c r="M51" i="11"/>
  <c r="N51" i="11"/>
  <c r="O51" i="11"/>
  <c r="P51" i="11"/>
  <c r="Q51" i="11"/>
  <c r="R51" i="11"/>
  <c r="S51" i="11"/>
  <c r="T51" i="11"/>
  <c r="U51" i="11"/>
  <c r="V51" i="11"/>
  <c r="W51" i="11"/>
  <c r="X51" i="11"/>
  <c r="Y51" i="11"/>
  <c r="Z51" i="11"/>
  <c r="AA51" i="11"/>
  <c r="AB51" i="11"/>
  <c r="AC51" i="11"/>
  <c r="AD51" i="11"/>
  <c r="AE51" i="11"/>
  <c r="AF51" i="11"/>
  <c r="AG51" i="11"/>
  <c r="AH51" i="11"/>
  <c r="AI51" i="11"/>
  <c r="AJ51" i="11"/>
  <c r="AK51" i="11"/>
  <c r="AL51" i="11"/>
  <c r="AM51" i="11"/>
  <c r="AN51" i="11"/>
  <c r="AO51" i="11"/>
  <c r="AP51" i="11"/>
  <c r="AQ51" i="11"/>
  <c r="AR51" i="11"/>
  <c r="AS51" i="11"/>
  <c r="AT51" i="11"/>
  <c r="AU51" i="11"/>
  <c r="AV51" i="11"/>
  <c r="AW51" i="11"/>
  <c r="E52" i="11"/>
  <c r="F52" i="11"/>
  <c r="G52" i="11"/>
  <c r="H52" i="11"/>
  <c r="I52" i="11"/>
  <c r="J52" i="11"/>
  <c r="K52" i="11"/>
  <c r="L52" i="11"/>
  <c r="M52" i="11"/>
  <c r="N52" i="11"/>
  <c r="O52" i="11"/>
  <c r="P52" i="11"/>
  <c r="Q52" i="11"/>
  <c r="R52" i="11"/>
  <c r="S52" i="11"/>
  <c r="T52" i="11"/>
  <c r="U52" i="11"/>
  <c r="V52" i="11"/>
  <c r="W52" i="11"/>
  <c r="X52" i="11"/>
  <c r="Y52" i="11"/>
  <c r="Z52" i="11"/>
  <c r="AA52" i="11"/>
  <c r="AB52" i="11"/>
  <c r="AC52" i="11"/>
  <c r="AD52" i="11"/>
  <c r="AE52" i="11"/>
  <c r="AF52" i="11"/>
  <c r="AG52" i="11"/>
  <c r="AH52" i="11"/>
  <c r="AI52" i="11"/>
  <c r="AJ52" i="11"/>
  <c r="AK52" i="11"/>
  <c r="AL52" i="11"/>
  <c r="AM52" i="11"/>
  <c r="AN52" i="11"/>
  <c r="AO52" i="11"/>
  <c r="AP52" i="11"/>
  <c r="AQ52" i="11"/>
  <c r="AR52" i="11"/>
  <c r="AS52" i="11"/>
  <c r="AT52" i="11"/>
  <c r="AU52" i="11"/>
  <c r="AV52" i="11"/>
  <c r="AW52" i="11"/>
  <c r="E53" i="11"/>
  <c r="F53" i="11"/>
  <c r="G53" i="11"/>
  <c r="H53" i="11"/>
  <c r="I53" i="11"/>
  <c r="J53" i="11"/>
  <c r="K53" i="11"/>
  <c r="L53" i="11"/>
  <c r="M53" i="11"/>
  <c r="N53" i="11"/>
  <c r="O53" i="11"/>
  <c r="P53" i="11"/>
  <c r="Q53" i="11"/>
  <c r="R53" i="11"/>
  <c r="S53" i="11"/>
  <c r="T53" i="11"/>
  <c r="U53" i="11"/>
  <c r="V53" i="11"/>
  <c r="W53" i="11"/>
  <c r="X53" i="11"/>
  <c r="Y53" i="11"/>
  <c r="Z53" i="11"/>
  <c r="AA53" i="11"/>
  <c r="AB53" i="11"/>
  <c r="AC53" i="11"/>
  <c r="AD53" i="11"/>
  <c r="AE53" i="11"/>
  <c r="AF53" i="11"/>
  <c r="AG53" i="11"/>
  <c r="AH53" i="11"/>
  <c r="AI53" i="11"/>
  <c r="AJ53" i="11"/>
  <c r="AK53" i="11"/>
  <c r="AL53" i="11"/>
  <c r="AM53" i="11"/>
  <c r="AN53" i="11"/>
  <c r="AO53" i="11"/>
  <c r="AP53" i="11"/>
  <c r="AQ53" i="11"/>
  <c r="AR53" i="11"/>
  <c r="AS53" i="11"/>
  <c r="AT53" i="11"/>
  <c r="AU53" i="11"/>
  <c r="AV53" i="11"/>
  <c r="AW53" i="11"/>
  <c r="E54" i="11"/>
  <c r="F54" i="11"/>
  <c r="G54" i="11"/>
  <c r="H54" i="11"/>
  <c r="I54" i="11"/>
  <c r="J54" i="11"/>
  <c r="K54" i="11"/>
  <c r="L54" i="11"/>
  <c r="M54" i="11"/>
  <c r="N54" i="11"/>
  <c r="O54" i="11"/>
  <c r="P54" i="11"/>
  <c r="Q54" i="11"/>
  <c r="R54" i="11"/>
  <c r="S54" i="11"/>
  <c r="T54" i="11"/>
  <c r="U54" i="11"/>
  <c r="V54" i="11"/>
  <c r="W54" i="11"/>
  <c r="X54" i="11"/>
  <c r="Y54" i="11"/>
  <c r="Z54" i="11"/>
  <c r="AA54" i="11"/>
  <c r="AB54" i="11"/>
  <c r="AC54" i="11"/>
  <c r="AD54" i="11"/>
  <c r="AE54" i="11"/>
  <c r="AF54" i="11"/>
  <c r="AG54" i="11"/>
  <c r="AH54" i="11"/>
  <c r="AI54" i="11"/>
  <c r="AJ54" i="11"/>
  <c r="AK54" i="11"/>
  <c r="AL54" i="11"/>
  <c r="AM54" i="11"/>
  <c r="AN54" i="11"/>
  <c r="AO54" i="11"/>
  <c r="AP54" i="11"/>
  <c r="AQ54" i="11"/>
  <c r="AR54" i="11"/>
  <c r="AS54" i="11"/>
  <c r="AT54" i="11"/>
  <c r="AU54" i="11"/>
  <c r="AV54" i="11"/>
  <c r="AW54" i="11"/>
  <c r="D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2" i="11"/>
  <c r="A3" i="11" l="1"/>
  <c r="B3" i="11"/>
  <c r="C3" i="11"/>
  <c r="A4" i="11"/>
  <c r="B4" i="11"/>
  <c r="C4" i="11"/>
  <c r="A5" i="11"/>
  <c r="B5" i="11"/>
  <c r="C5" i="11"/>
  <c r="A6" i="11"/>
  <c r="B6" i="11"/>
  <c r="C6" i="11"/>
  <c r="A7" i="11"/>
  <c r="B7" i="11"/>
  <c r="C7" i="11"/>
  <c r="A8" i="11"/>
  <c r="B8" i="11"/>
  <c r="C8" i="11"/>
  <c r="A9" i="11"/>
  <c r="B9" i="11"/>
  <c r="C9" i="11"/>
  <c r="A10" i="11"/>
  <c r="B10" i="11"/>
  <c r="C10" i="11"/>
  <c r="A11" i="11"/>
  <c r="B11" i="11"/>
  <c r="C11" i="11"/>
  <c r="A12" i="11"/>
  <c r="B12" i="11"/>
  <c r="C12" i="11"/>
  <c r="A13" i="11"/>
  <c r="B13" i="11"/>
  <c r="C13" i="11"/>
  <c r="A14" i="11"/>
  <c r="B14" i="11"/>
  <c r="C14" i="11"/>
  <c r="A15" i="11"/>
  <c r="B15" i="11"/>
  <c r="C15" i="11"/>
  <c r="A16" i="11"/>
  <c r="B16" i="11"/>
  <c r="C16" i="11"/>
  <c r="A17" i="11"/>
  <c r="B17" i="11"/>
  <c r="C17" i="11"/>
  <c r="A18" i="11"/>
  <c r="B18" i="11"/>
  <c r="C18" i="11"/>
  <c r="A19" i="11"/>
  <c r="B19" i="11"/>
  <c r="C19" i="11"/>
  <c r="A20" i="11"/>
  <c r="B20" i="11"/>
  <c r="C20" i="11"/>
  <c r="A21" i="11"/>
  <c r="B21" i="11"/>
  <c r="C21" i="11"/>
  <c r="A22" i="11"/>
  <c r="B22" i="11"/>
  <c r="C22" i="11"/>
  <c r="A23" i="11"/>
  <c r="B23" i="11"/>
  <c r="C23" i="11"/>
  <c r="A24" i="11"/>
  <c r="B24" i="11"/>
  <c r="C24" i="11"/>
  <c r="A25" i="11"/>
  <c r="B25" i="11"/>
  <c r="C25" i="11"/>
  <c r="A26" i="11"/>
  <c r="B26" i="11"/>
  <c r="C26" i="11"/>
  <c r="A27" i="11"/>
  <c r="B27" i="11"/>
  <c r="C27" i="11"/>
  <c r="A28" i="11"/>
  <c r="B28" i="11"/>
  <c r="C28" i="11"/>
  <c r="A29" i="11"/>
  <c r="B29" i="11"/>
  <c r="C29" i="11"/>
  <c r="A30" i="11"/>
  <c r="B30" i="11"/>
  <c r="C30" i="11"/>
  <c r="A31" i="11"/>
  <c r="B31" i="11"/>
  <c r="C31" i="11"/>
  <c r="A32" i="11"/>
  <c r="B32" i="11"/>
  <c r="C32" i="11"/>
  <c r="A33" i="11"/>
  <c r="B33" i="11"/>
  <c r="C33" i="11"/>
  <c r="A34" i="11"/>
  <c r="B34" i="11"/>
  <c r="C34" i="11"/>
  <c r="A35" i="11"/>
  <c r="B35" i="11"/>
  <c r="C35" i="11"/>
  <c r="A36" i="11"/>
  <c r="B36" i="11"/>
  <c r="C36" i="11"/>
  <c r="A37" i="11"/>
  <c r="B37" i="11"/>
  <c r="C37" i="11"/>
  <c r="A38" i="11"/>
  <c r="B38" i="11"/>
  <c r="C38" i="11"/>
  <c r="A39" i="11"/>
  <c r="B39" i="11"/>
  <c r="C39" i="11"/>
  <c r="A40" i="11"/>
  <c r="B40" i="11"/>
  <c r="C40" i="11"/>
  <c r="A41" i="11"/>
  <c r="B41" i="11"/>
  <c r="C41" i="11"/>
  <c r="A42" i="11"/>
  <c r="B42" i="11"/>
  <c r="C42" i="11"/>
  <c r="A43" i="11"/>
  <c r="B43" i="11"/>
  <c r="C43" i="11"/>
  <c r="A44" i="11"/>
  <c r="B44" i="11"/>
  <c r="C44" i="11"/>
  <c r="A45" i="11"/>
  <c r="B45" i="11"/>
  <c r="C45" i="11"/>
  <c r="A46" i="11"/>
  <c r="B46" i="11"/>
  <c r="C46" i="11"/>
  <c r="A47" i="11"/>
  <c r="B47" i="11"/>
  <c r="C47" i="11"/>
  <c r="A48" i="11"/>
  <c r="B48" i="11"/>
  <c r="C48" i="11"/>
  <c r="A49" i="11"/>
  <c r="B49" i="11"/>
  <c r="C49" i="11"/>
  <c r="A50" i="11"/>
  <c r="B50" i="11"/>
  <c r="C50" i="11"/>
  <c r="A51" i="11"/>
  <c r="B51" i="11"/>
  <c r="C51" i="11"/>
  <c r="A52" i="11"/>
  <c r="B52" i="11"/>
  <c r="C52" i="11"/>
  <c r="A53" i="11"/>
  <c r="B53" i="11"/>
  <c r="C53" i="11"/>
  <c r="A54" i="11"/>
  <c r="B54" i="11"/>
  <c r="C54" i="11"/>
  <c r="B2" i="11"/>
  <c r="C2" i="11"/>
  <c r="A2" i="11"/>
  <c r="BI25" i="12"/>
  <c r="BH25" i="12"/>
  <c r="BG25" i="12"/>
  <c r="BF25" i="12"/>
  <c r="AW25" i="12"/>
  <c r="AV25" i="12"/>
  <c r="AU25" i="12"/>
  <c r="AT25" i="12"/>
  <c r="AS25" i="12"/>
  <c r="AR25" i="12"/>
  <c r="AQ25" i="12"/>
  <c r="AP25" i="12"/>
  <c r="AO25" i="12"/>
  <c r="AN25" i="12"/>
  <c r="AM25" i="12"/>
  <c r="AL25" i="12"/>
  <c r="AK25" i="12"/>
  <c r="AJ25" i="12"/>
  <c r="AI25" i="12"/>
  <c r="AH25" i="12"/>
  <c r="AG25" i="12"/>
  <c r="AF25" i="12"/>
  <c r="AD25" i="12"/>
  <c r="AC25" i="12"/>
  <c r="AB25" i="12"/>
  <c r="AA25" i="12"/>
  <c r="Z25" i="12"/>
  <c r="Y25" i="12"/>
  <c r="X25" i="12"/>
  <c r="W25" i="12"/>
  <c r="V25" i="12"/>
  <c r="U25" i="12"/>
  <c r="T25" i="12"/>
  <c r="S25" i="12"/>
  <c r="R25" i="12"/>
  <c r="Q25" i="12"/>
  <c r="P25" i="12"/>
  <c r="O25" i="12"/>
  <c r="N25" i="12"/>
  <c r="M25" i="12"/>
  <c r="L25" i="12"/>
  <c r="K25" i="12"/>
  <c r="J25" i="12"/>
  <c r="I25" i="12"/>
  <c r="BI11" i="12"/>
  <c r="BH11" i="12"/>
  <c r="BG11" i="12"/>
  <c r="BF11" i="12"/>
  <c r="AW11" i="12"/>
  <c r="AV11" i="12"/>
  <c r="AU11" i="12"/>
  <c r="AT11" i="12"/>
  <c r="AS11" i="12"/>
  <c r="AR11" i="12"/>
  <c r="AQ11" i="12"/>
  <c r="AP11" i="12"/>
  <c r="AO11" i="12"/>
  <c r="AN11" i="12"/>
  <c r="AM11" i="12"/>
  <c r="AL11" i="12"/>
  <c r="AK11" i="12"/>
  <c r="AJ11" i="12"/>
  <c r="AI11" i="12"/>
  <c r="AH11" i="12"/>
  <c r="AG11" i="12"/>
  <c r="AF11" i="12"/>
  <c r="AD11" i="12"/>
  <c r="AC11" i="12"/>
  <c r="AB11" i="12"/>
  <c r="AA11" i="12"/>
  <c r="Z11" i="12"/>
  <c r="Y11" i="12"/>
  <c r="X11" i="12"/>
  <c r="W11" i="12"/>
  <c r="V11" i="12"/>
  <c r="U11" i="12"/>
  <c r="T11" i="12"/>
  <c r="S11" i="12"/>
  <c r="R11" i="12"/>
  <c r="Q11" i="12"/>
  <c r="P11" i="12"/>
  <c r="O11" i="12"/>
  <c r="N11" i="12"/>
  <c r="M11" i="12"/>
  <c r="L11" i="12"/>
  <c r="K11" i="12"/>
  <c r="J11" i="12"/>
  <c r="I11" i="12"/>
  <c r="H11" i="12"/>
  <c r="BI5" i="12"/>
  <c r="BH5" i="12"/>
  <c r="BG5" i="12"/>
  <c r="BF5" i="12"/>
  <c r="AW5" i="12"/>
  <c r="AV5" i="12"/>
  <c r="AU5" i="12"/>
  <c r="AT5" i="12"/>
  <c r="AS5" i="12"/>
  <c r="AR5" i="12"/>
  <c r="AQ5" i="12"/>
  <c r="AP5" i="12"/>
  <c r="AO5" i="12"/>
  <c r="AN5" i="12"/>
  <c r="AM5" i="12"/>
  <c r="AL5" i="12"/>
  <c r="AK5" i="12"/>
  <c r="AJ5" i="12"/>
  <c r="AI5" i="12"/>
  <c r="AH5" i="12"/>
  <c r="AG5" i="12"/>
  <c r="AF5" i="12"/>
  <c r="AD5" i="12"/>
  <c r="AC5" i="12"/>
  <c r="AB5" i="12"/>
  <c r="AA5" i="12"/>
  <c r="Z5" i="12"/>
  <c r="Y5" i="12"/>
  <c r="X5" i="12"/>
  <c r="W5" i="12"/>
  <c r="V5" i="12"/>
  <c r="U5" i="12"/>
  <c r="T5" i="12"/>
  <c r="S5" i="12"/>
  <c r="R5" i="12"/>
  <c r="Q5" i="12"/>
  <c r="P5" i="12"/>
  <c r="O5" i="12"/>
  <c r="N5" i="12"/>
  <c r="M5" i="12"/>
  <c r="L5" i="12"/>
  <c r="K5" i="12"/>
  <c r="J5" i="12"/>
  <c r="I5" i="12"/>
  <c r="H5" i="12"/>
  <c r="BM9" i="1"/>
  <c r="BM5" i="11" s="1"/>
  <c r="BL9" i="1"/>
  <c r="BL5" i="11" s="1"/>
  <c r="BM15" i="1"/>
  <c r="BM11" i="11" s="1"/>
  <c r="BL15" i="1"/>
  <c r="BL11" i="11" s="1"/>
  <c r="BL17" i="1"/>
  <c r="BL13" i="11" s="1"/>
  <c r="BM17" i="1"/>
  <c r="BM13" i="11" s="1"/>
  <c r="BL19" i="1"/>
  <c r="BL14" i="11" s="1"/>
  <c r="BM19" i="1"/>
  <c r="BM14" i="11" s="1"/>
  <c r="BL20" i="1"/>
  <c r="BL15" i="11" s="1"/>
  <c r="BM20" i="1"/>
  <c r="BM15" i="11" s="1"/>
  <c r="BL16" i="11"/>
  <c r="BM16" i="11"/>
  <c r="BL17" i="11"/>
  <c r="BM17" i="11"/>
  <c r="BL23" i="1"/>
  <c r="BL18" i="11" s="1"/>
  <c r="BM23" i="1"/>
  <c r="BM18" i="11" s="1"/>
  <c r="BL19" i="11"/>
  <c r="BM19" i="11"/>
  <c r="BL25" i="1"/>
  <c r="BL20" i="11" s="1"/>
  <c r="BM25" i="1"/>
  <c r="BM20" i="11" s="1"/>
  <c r="BL26" i="1"/>
  <c r="BL21" i="11" s="1"/>
  <c r="BM26" i="1"/>
  <c r="BM21" i="11" s="1"/>
  <c r="BL22" i="11"/>
  <c r="BM22" i="11"/>
  <c r="BL28" i="1"/>
  <c r="BL23" i="11" s="1"/>
  <c r="BM28" i="1"/>
  <c r="BM23" i="11" s="1"/>
  <c r="BL29" i="1"/>
  <c r="BL24" i="11" s="1"/>
  <c r="BM29" i="1"/>
  <c r="BM24" i="11" s="1"/>
  <c r="BL30" i="1"/>
  <c r="BL25" i="11" s="1"/>
  <c r="BM30" i="1"/>
  <c r="BM25" i="11" s="1"/>
  <c r="BL26" i="11"/>
  <c r="BM26" i="11"/>
  <c r="BL32" i="1"/>
  <c r="BL27" i="11" s="1"/>
  <c r="BM32" i="1"/>
  <c r="BM27" i="11" s="1"/>
  <c r="BL33" i="1"/>
  <c r="BL28" i="11" s="1"/>
  <c r="BM33" i="1"/>
  <c r="BM28" i="11" s="1"/>
  <c r="BL34" i="1"/>
  <c r="BL29" i="11" s="1"/>
  <c r="BM34" i="1"/>
  <c r="BM29" i="11" s="1"/>
  <c r="BL35" i="1"/>
  <c r="BL30" i="11" s="1"/>
  <c r="BM35" i="1"/>
  <c r="BM30" i="11" s="1"/>
  <c r="BL36" i="1"/>
  <c r="BL31" i="11" s="1"/>
  <c r="BM36" i="1"/>
  <c r="BM31" i="11" s="1"/>
  <c r="BL37" i="1"/>
  <c r="BL32" i="11" s="1"/>
  <c r="BM37" i="1"/>
  <c r="BM32" i="11" s="1"/>
  <c r="BL33" i="11"/>
  <c r="BM33" i="11"/>
  <c r="BL34" i="11"/>
  <c r="BM34" i="11"/>
  <c r="BL40" i="1"/>
  <c r="BL35" i="11" s="1"/>
  <c r="BM40" i="1"/>
  <c r="BM35" i="11" s="1"/>
  <c r="BL36" i="11"/>
  <c r="BM36" i="11"/>
  <c r="BL37" i="11"/>
  <c r="BM42" i="1"/>
  <c r="BM37" i="11" s="1"/>
  <c r="BL38" i="11"/>
  <c r="BM38" i="11"/>
  <c r="BL45" i="1"/>
  <c r="BL39" i="11" s="1"/>
  <c r="BM45" i="1"/>
  <c r="BM39" i="11" s="1"/>
  <c r="BL40" i="11"/>
  <c r="BM40" i="11"/>
  <c r="BL49" i="1"/>
  <c r="BL41" i="11" s="1"/>
  <c r="BM49" i="1"/>
  <c r="BM41" i="11" s="1"/>
  <c r="BL50" i="1"/>
  <c r="BL42" i="11" s="1"/>
  <c r="BM50" i="1"/>
  <c r="BM42" i="11" s="1"/>
  <c r="BL51" i="1"/>
  <c r="BL43" i="11" s="1"/>
  <c r="BM51" i="1"/>
  <c r="BM43" i="11" s="1"/>
  <c r="BL52" i="1"/>
  <c r="BL44" i="11" s="1"/>
  <c r="BM52" i="1"/>
  <c r="BM44" i="11" s="1"/>
  <c r="BL53" i="1"/>
  <c r="BL45" i="11" s="1"/>
  <c r="BM53" i="1"/>
  <c r="BM45" i="11" s="1"/>
  <c r="BL54" i="1"/>
  <c r="BL46" i="11" s="1"/>
  <c r="BM54" i="1"/>
  <c r="BM46" i="11" s="1"/>
  <c r="BL55" i="1"/>
  <c r="BL47" i="11" s="1"/>
  <c r="BM55" i="1"/>
  <c r="BM47" i="11" s="1"/>
  <c r="BL56" i="1"/>
  <c r="BL48" i="11" s="1"/>
  <c r="BM56" i="1"/>
  <c r="BM48" i="11" s="1"/>
  <c r="BL57" i="1"/>
  <c r="BL49" i="11" s="1"/>
  <c r="BM57" i="1"/>
  <c r="BM49" i="11" s="1"/>
  <c r="BL58" i="1"/>
  <c r="BL50" i="11" s="1"/>
  <c r="BM58" i="1"/>
  <c r="BM50" i="11" s="1"/>
  <c r="BL59" i="1"/>
  <c r="BL51" i="11" s="1"/>
  <c r="BM59" i="1"/>
  <c r="BM51" i="11" s="1"/>
  <c r="BL60" i="1"/>
  <c r="BL52" i="11" s="1"/>
  <c r="BM60" i="1"/>
  <c r="BM52" i="11" s="1"/>
  <c r="BL61" i="1"/>
  <c r="BL53" i="11" s="1"/>
  <c r="BM61" i="1"/>
  <c r="BM53" i="11" s="1"/>
  <c r="BL54" i="11"/>
  <c r="BM54" i="11"/>
  <c r="BL8" i="1"/>
  <c r="BL4" i="11" s="1"/>
  <c r="BM8" i="1"/>
  <c r="BM4" i="11" s="1"/>
  <c r="BL10" i="1"/>
  <c r="BL6" i="11" s="1"/>
  <c r="BM10" i="1"/>
  <c r="BM6" i="11" s="1"/>
  <c r="BL11" i="1"/>
  <c r="BL7" i="11" s="1"/>
  <c r="BM11" i="1"/>
  <c r="BM7" i="11" s="1"/>
  <c r="BL12" i="1"/>
  <c r="BL8" i="11" s="1"/>
  <c r="BM12" i="1"/>
  <c r="BM8" i="11" s="1"/>
  <c r="BL9" i="11"/>
  <c r="BM9" i="11"/>
  <c r="BL14" i="1"/>
  <c r="BL10" i="11" s="1"/>
  <c r="BM14" i="1"/>
  <c r="BM10" i="11" s="1"/>
  <c r="BM7" i="1"/>
  <c r="BM3" i="11" s="1"/>
  <c r="BL7" i="1"/>
  <c r="BL3" i="11" s="1"/>
  <c r="BM6" i="1"/>
  <c r="BM2" i="11" s="1"/>
  <c r="BL6" i="1"/>
  <c r="BL2" i="11" s="1"/>
  <c r="BO54" i="11"/>
  <c r="BS61" i="1"/>
  <c r="BP61" i="1"/>
  <c r="BQ61" i="1" s="1"/>
  <c r="BO61" i="1"/>
  <c r="BO53" i="11" s="1"/>
  <c r="BY60" i="1"/>
  <c r="BV60" i="1"/>
  <c r="BW60" i="1" s="1"/>
  <c r="BU60" i="1"/>
  <c r="BS60" i="1"/>
  <c r="BP60" i="1"/>
  <c r="BQ60" i="1" s="1"/>
  <c r="BO60" i="1"/>
  <c r="BO52" i="11" s="1"/>
  <c r="BY59" i="1"/>
  <c r="BV59" i="1"/>
  <c r="BW59" i="1" s="1"/>
  <c r="BU59" i="1"/>
  <c r="BS59" i="1"/>
  <c r="BP59" i="1"/>
  <c r="BQ59" i="1" s="1"/>
  <c r="BO59" i="1"/>
  <c r="BO51" i="11" s="1"/>
  <c r="BY58" i="1"/>
  <c r="BV58" i="1"/>
  <c r="BW58" i="1" s="1"/>
  <c r="BU58" i="1"/>
  <c r="BS58" i="1"/>
  <c r="BP58" i="1"/>
  <c r="BQ58" i="1" s="1"/>
  <c r="BO58" i="1"/>
  <c r="BO50" i="11" s="1"/>
  <c r="BY57" i="1"/>
  <c r="BV57" i="1"/>
  <c r="BW57" i="1" s="1"/>
  <c r="BU57" i="1"/>
  <c r="BS57" i="1"/>
  <c r="BP57" i="1"/>
  <c r="BQ57" i="1" s="1"/>
  <c r="BO57" i="1"/>
  <c r="BO49" i="11" s="1"/>
  <c r="BY56" i="1"/>
  <c r="BV56" i="1"/>
  <c r="BW56" i="1" s="1"/>
  <c r="BU56" i="1"/>
  <c r="BS56" i="1"/>
  <c r="BP56" i="1"/>
  <c r="BQ56" i="1" s="1"/>
  <c r="BO56" i="1"/>
  <c r="BO48" i="11" s="1"/>
  <c r="BY37" i="1"/>
  <c r="BV37" i="1"/>
  <c r="BW37" i="1" s="1"/>
  <c r="BU37" i="1"/>
  <c r="BS37" i="1"/>
  <c r="BP37" i="1"/>
  <c r="BQ37" i="1" s="1"/>
  <c r="BO37" i="1"/>
  <c r="BO32" i="11" s="1"/>
  <c r="BY55" i="1"/>
  <c r="BV55" i="1"/>
  <c r="BW55" i="1" s="1"/>
  <c r="BU55" i="1"/>
  <c r="BS55" i="1"/>
  <c r="BP55" i="1"/>
  <c r="BQ55" i="1" s="1"/>
  <c r="BO55" i="1"/>
  <c r="BO47" i="11" s="1"/>
  <c r="BY54" i="1"/>
  <c r="BV54" i="1"/>
  <c r="BW54" i="1" s="1"/>
  <c r="BU54" i="1"/>
  <c r="BS54" i="1"/>
  <c r="BP54" i="1"/>
  <c r="BQ54" i="1" s="1"/>
  <c r="BO54" i="1"/>
  <c r="BO46" i="11" s="1"/>
  <c r="BY53" i="1"/>
  <c r="BV53" i="1"/>
  <c r="BW53" i="1" s="1"/>
  <c r="BU53" i="1"/>
  <c r="BS53" i="1"/>
  <c r="BP53" i="1"/>
  <c r="BQ53" i="1" s="1"/>
  <c r="BO53" i="1"/>
  <c r="BO45" i="11" s="1"/>
  <c r="BY52" i="1"/>
  <c r="BV52" i="1"/>
  <c r="BW52" i="1" s="1"/>
  <c r="BU52" i="1"/>
  <c r="BS52" i="1"/>
  <c r="BP52" i="1"/>
  <c r="BQ52" i="1" s="1"/>
  <c r="BO52" i="1"/>
  <c r="BO44" i="11" s="1"/>
  <c r="BY51" i="1"/>
  <c r="BV51" i="1"/>
  <c r="BW51" i="1" s="1"/>
  <c r="BU51" i="1"/>
  <c r="BS51" i="1"/>
  <c r="BP51" i="1"/>
  <c r="BQ51" i="1" s="1"/>
  <c r="BO51" i="1"/>
  <c r="BO43" i="11" s="1"/>
  <c r="BY50" i="1"/>
  <c r="BV50" i="1"/>
  <c r="BW50" i="1" s="1"/>
  <c r="BU50" i="1"/>
  <c r="BS50" i="1"/>
  <c r="BP50" i="1"/>
  <c r="BQ50" i="1" s="1"/>
  <c r="BO50" i="1"/>
  <c r="BO42" i="11" s="1"/>
  <c r="BY49" i="1"/>
  <c r="BV49" i="1"/>
  <c r="BW49" i="1" s="1"/>
  <c r="BU49" i="1"/>
  <c r="BS49" i="1"/>
  <c r="BP49" i="1"/>
  <c r="BQ49" i="1" s="1"/>
  <c r="BO49" i="1"/>
  <c r="BO41" i="11" s="1"/>
  <c r="BO40" i="11"/>
  <c r="BY45" i="1"/>
  <c r="BV45" i="1"/>
  <c r="BW45" i="1" s="1"/>
  <c r="BU45" i="1"/>
  <c r="BS45" i="1"/>
  <c r="BP45" i="1"/>
  <c r="BQ45" i="1" s="1"/>
  <c r="BO45" i="1"/>
  <c r="BO39" i="11" s="1"/>
  <c r="BO38" i="11"/>
  <c r="BY42" i="1"/>
  <c r="BV42" i="1"/>
  <c r="BW42" i="1" s="1"/>
  <c r="BU42" i="1"/>
  <c r="BS42" i="1"/>
  <c r="BP42" i="1"/>
  <c r="BQ42" i="1" s="1"/>
  <c r="BO42" i="1"/>
  <c r="BO37" i="11" s="1"/>
  <c r="BO36" i="11"/>
  <c r="BY40" i="1"/>
  <c r="BV40" i="1"/>
  <c r="BW40" i="1" s="1"/>
  <c r="BU40" i="1"/>
  <c r="BS40" i="1"/>
  <c r="BP40" i="1"/>
  <c r="BQ40" i="1" s="1"/>
  <c r="BO40" i="1"/>
  <c r="BO35" i="11" s="1"/>
  <c r="BO34" i="11"/>
  <c r="BO33" i="11"/>
  <c r="BY36" i="1"/>
  <c r="BV36" i="1"/>
  <c r="BW36" i="1" s="1"/>
  <c r="BU36" i="1"/>
  <c r="BS36" i="1"/>
  <c r="BP36" i="1"/>
  <c r="BQ36" i="1" s="1"/>
  <c r="BO36" i="1"/>
  <c r="BO31" i="11" s="1"/>
  <c r="BY35" i="1"/>
  <c r="BV35" i="1"/>
  <c r="BW35" i="1" s="1"/>
  <c r="BU35" i="1"/>
  <c r="BS35" i="1"/>
  <c r="BP35" i="1"/>
  <c r="BQ35" i="1" s="1"/>
  <c r="BO35" i="1"/>
  <c r="BO30" i="11" s="1"/>
  <c r="BY34" i="1"/>
  <c r="BV34" i="1"/>
  <c r="BW34" i="1" s="1"/>
  <c r="BU34" i="1"/>
  <c r="BS34" i="1"/>
  <c r="BP34" i="1"/>
  <c r="BQ34" i="1" s="1"/>
  <c r="BO34" i="1"/>
  <c r="BO29" i="11" s="1"/>
  <c r="BY33" i="1"/>
  <c r="BV33" i="1"/>
  <c r="BW33" i="1" s="1"/>
  <c r="BU33" i="1"/>
  <c r="BS33" i="1"/>
  <c r="BP33" i="1"/>
  <c r="BQ33" i="1" s="1"/>
  <c r="BO33" i="1"/>
  <c r="BO28" i="11" s="1"/>
  <c r="BY32" i="1"/>
  <c r="BV32" i="1"/>
  <c r="BW32" i="1" s="1"/>
  <c r="BU32" i="1"/>
  <c r="BS32" i="1"/>
  <c r="BP32" i="1"/>
  <c r="BQ32" i="1" s="1"/>
  <c r="BO32" i="1"/>
  <c r="BO27" i="11" s="1"/>
  <c r="BO26" i="11"/>
  <c r="BY29" i="1"/>
  <c r="BV29" i="1"/>
  <c r="BW29" i="1" s="1"/>
  <c r="BU29" i="1"/>
  <c r="BS29" i="1"/>
  <c r="BP29" i="1"/>
  <c r="BQ29" i="1" s="1"/>
  <c r="BO29" i="1"/>
  <c r="BO24" i="11" s="1"/>
  <c r="BY28" i="1"/>
  <c r="BV28" i="1"/>
  <c r="BW28" i="1" s="1"/>
  <c r="BU28" i="1"/>
  <c r="BS28" i="1"/>
  <c r="BP28" i="1"/>
  <c r="BQ28" i="1" s="1"/>
  <c r="BO28" i="1"/>
  <c r="BO23" i="11" s="1"/>
  <c r="BO22" i="11"/>
  <c r="BY26" i="1"/>
  <c r="BV26" i="1"/>
  <c r="BW26" i="1" s="1"/>
  <c r="BU26" i="1"/>
  <c r="BS26" i="1"/>
  <c r="BP26" i="1"/>
  <c r="BQ26" i="1" s="1"/>
  <c r="BO26" i="1"/>
  <c r="BO21" i="11" s="1"/>
  <c r="BY25" i="1"/>
  <c r="BV25" i="1"/>
  <c r="BW25" i="1" s="1"/>
  <c r="BU25" i="1"/>
  <c r="BS25" i="1"/>
  <c r="BP25" i="1"/>
  <c r="BQ25" i="1" s="1"/>
  <c r="BO25" i="1"/>
  <c r="BO20" i="11" s="1"/>
  <c r="BO19" i="11"/>
  <c r="BY23" i="1"/>
  <c r="BV23" i="1"/>
  <c r="BW23" i="1" s="1"/>
  <c r="BU23" i="1"/>
  <c r="BS23" i="1"/>
  <c r="BP23" i="1"/>
  <c r="BQ23" i="1" s="1"/>
  <c r="BO23" i="1"/>
  <c r="BO18" i="11" s="1"/>
  <c r="BO17" i="11"/>
  <c r="BO16" i="11"/>
  <c r="BY20" i="1"/>
  <c r="BV20" i="1"/>
  <c r="BW20" i="1" s="1"/>
  <c r="BU20" i="1"/>
  <c r="BS20" i="1"/>
  <c r="BP20" i="1"/>
  <c r="BQ20" i="1" s="1"/>
  <c r="BO20" i="1"/>
  <c r="BO15" i="11" s="1"/>
  <c r="BY19" i="1"/>
  <c r="BV19" i="1"/>
  <c r="BW19" i="1" s="1"/>
  <c r="BU19" i="1"/>
  <c r="BS19" i="1"/>
  <c r="BP19" i="1"/>
  <c r="BQ19" i="1" s="1"/>
  <c r="BO19" i="1"/>
  <c r="BO14" i="11" s="1"/>
  <c r="BY17" i="1"/>
  <c r="BV17" i="1"/>
  <c r="BW17" i="1" s="1"/>
  <c r="BU17" i="1"/>
  <c r="BS17" i="1"/>
  <c r="BP17" i="1"/>
  <c r="BQ17" i="1" s="1"/>
  <c r="BO17" i="1"/>
  <c r="BO13" i="11" s="1"/>
  <c r="BY16" i="1"/>
  <c r="BV16" i="1"/>
  <c r="BW16" i="1" s="1"/>
  <c r="BU16" i="1"/>
  <c r="BS16" i="1"/>
  <c r="BP16" i="1"/>
  <c r="BQ16" i="1" s="1"/>
  <c r="BO16" i="1"/>
  <c r="BO12" i="11" s="1"/>
  <c r="BY15" i="1"/>
  <c r="BV15" i="1"/>
  <c r="BW15" i="1" s="1"/>
  <c r="BU15" i="1"/>
  <c r="BS15" i="1"/>
  <c r="BP15" i="1"/>
  <c r="BQ15" i="1" s="1"/>
  <c r="BO15" i="1"/>
  <c r="BO11" i="11" s="1"/>
  <c r="BY14" i="1"/>
  <c r="BV14" i="1"/>
  <c r="BW14" i="1" s="1"/>
  <c r="BU14" i="1"/>
  <c r="BS14" i="1"/>
  <c r="BP14" i="1"/>
  <c r="BQ14" i="1" s="1"/>
  <c r="BO14" i="1"/>
  <c r="BO10" i="11" s="1"/>
  <c r="BO9" i="11"/>
  <c r="BY12" i="1"/>
  <c r="BV12" i="1"/>
  <c r="BW12" i="1" s="1"/>
  <c r="BU12" i="1"/>
  <c r="BS12" i="1"/>
  <c r="BP12" i="1"/>
  <c r="BQ12" i="1" s="1"/>
  <c r="BO12" i="1"/>
  <c r="BO8" i="11" s="1"/>
  <c r="BY11" i="1"/>
  <c r="BV11" i="1"/>
  <c r="BW11" i="1" s="1"/>
  <c r="BU11" i="1"/>
  <c r="BS11" i="1"/>
  <c r="BP11" i="1"/>
  <c r="BQ11" i="1" s="1"/>
  <c r="BO11" i="1"/>
  <c r="BO7" i="11" s="1"/>
  <c r="BY10" i="1"/>
  <c r="BV10" i="1"/>
  <c r="BW10" i="1" s="1"/>
  <c r="BU10" i="1"/>
  <c r="BS10" i="1"/>
  <c r="BP10" i="1"/>
  <c r="BQ10" i="1" s="1"/>
  <c r="BO10" i="1"/>
  <c r="BO6" i="11" s="1"/>
  <c r="BY9" i="1"/>
  <c r="BV9" i="1"/>
  <c r="BW9" i="1" s="1"/>
  <c r="BU9" i="1"/>
  <c r="BS9" i="1"/>
  <c r="BP9" i="1"/>
  <c r="BQ9" i="1" s="1"/>
  <c r="BO9" i="1"/>
  <c r="BO5" i="11" s="1"/>
  <c r="BY8" i="1"/>
  <c r="BV8" i="1"/>
  <c r="BW8" i="1" s="1"/>
  <c r="BU8" i="1"/>
  <c r="BS8" i="1"/>
  <c r="BP8" i="1"/>
  <c r="BQ8" i="1" s="1"/>
  <c r="BO8" i="1"/>
  <c r="BO4" i="11" s="1"/>
  <c r="BY7" i="1"/>
  <c r="BV7" i="1"/>
  <c r="BW7" i="1" s="1"/>
  <c r="BU7" i="1"/>
  <c r="BS7" i="1"/>
  <c r="BP7" i="1"/>
  <c r="BQ7" i="1" s="1"/>
  <c r="BO7" i="1"/>
  <c r="BO3" i="11" s="1"/>
  <c r="BP6" i="1"/>
  <c r="BQ6" i="1" s="1"/>
  <c r="BO6" i="1"/>
  <c r="BO2" i="11" s="1"/>
  <c r="BM16" i="1" l="1"/>
  <c r="BM12" i="11" s="1"/>
  <c r="BL16" i="1"/>
  <c r="BL12"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tc={867D16A1-E30D-4A30-85D1-C6DB4D0160F6}</author>
    <author>tc={7466B219-FFEA-46D3-B242-BAEDAB7EC71B}</author>
    <author>tc={AAE8B5A8-33F0-4769-B322-353FE32C3182}</author>
    <author>Nguyen, Anh Dinh Minh</author>
    <author>Arroyo, Clara</author>
    <author>Aydin, Ozlem</author>
  </authors>
  <commentList>
    <comment ref="AR6" authorId="0" shapeId="0" xr:uid="{867D16A1-E30D-4A30-85D1-C6DB4D0160F6}">
      <text>
        <t>[Threaded comment]
Your version of Excel allows you to read this threaded comment; however, any edits to it will get removed if the file is opened in a newer version of Excel. Learn more: https://go.microsoft.com/fwlink/?linkid=870924
Comment:
    One member is selected by Aruba</t>
      </text>
    </comment>
    <comment ref="AT6" authorId="1" shapeId="0" xr:uid="{7466B219-FFEA-46D3-B242-BAEDAB7EC71B}">
      <text>
        <t xml:space="preserve">[Threaded comment]
Your version of Excel allows you to read this threaded comment; however, any edits to it will get removed if the file is opened in a newer version of Excel. Learn more: https://go.microsoft.com/fwlink/?linkid=870924
Comment:
    The Chairman is selected by the government of the Kingdom and another member by the Netherlands.
</t>
      </text>
    </comment>
    <comment ref="AW6" authorId="2" shapeId="0" xr:uid="{AAE8B5A8-33F0-4769-B322-353FE32C3182}">
      <text>
        <t xml:space="preserve">[Threaded comment]
Your version of Excel allows you to read this threaded comment; however, any edits to it will get removed if the file is opened in a newer version of Excel. Learn more: https://go.microsoft.com/fwlink/?linkid=870924
Comment:
    A member shall be dismissed at his or her own request. 6. A member may be suspended or dismissed on grounds of unsuitability for the post held or for other compelling reasons for his person, or on account of his acceptance of an office, job or function as referred to in Article 4(1) and (2). Appointment, suspension and dismissal shall be made by the Government of the Kingdom in accordance with the Protocol. 
</t>
      </text>
    </comment>
    <comment ref="AZ13" authorId="3" shapeId="0" xr:uid="{959FB9E7-24D2-43C2-8685-EE546B8160A7}">
      <text>
        <r>
          <rPr>
            <b/>
            <sz val="9"/>
            <color indexed="81"/>
            <rFont val="Tahoma"/>
            <family val="2"/>
          </rPr>
          <t>Nguyen, Anh Dinh Minh:</t>
        </r>
        <r>
          <rPr>
            <sz val="9"/>
            <color indexed="81"/>
            <rFont val="Tahoma"/>
            <family val="2"/>
          </rPr>
          <t xml:space="preserve">
Blocked by the IMF to visit</t>
        </r>
      </text>
    </comment>
    <comment ref="AK16" authorId="4" shapeId="0" xr:uid="{2483C493-2495-4642-812E-8A03B1512BA9}">
      <text>
        <r>
          <rPr>
            <b/>
            <sz val="9"/>
            <color indexed="81"/>
            <rFont val="Tahoma"/>
            <family val="2"/>
          </rPr>
          <t>Only for 1 term</t>
        </r>
      </text>
    </comment>
    <comment ref="BC40" authorId="4" shapeId="0" xr:uid="{5296E613-D2E7-48F5-8024-4C5A3854B99E}">
      <text>
        <r>
          <rPr>
            <sz val="9"/>
            <color indexed="81"/>
            <rFont val="Tahoma"/>
            <family val="2"/>
          </rPr>
          <t>publishes fiscal forecast</t>
        </r>
      </text>
    </comment>
    <comment ref="AQ43" authorId="5" shapeId="0" xr:uid="{31AF2397-E921-489E-92F0-74C2CF8AC027}">
      <text>
        <r>
          <rPr>
            <sz val="11"/>
            <color theme="1"/>
            <rFont val="Calibri"/>
            <family val="2"/>
            <scheme val="minor"/>
          </rPr>
          <t xml:space="preserve">members should have a master's degree or higher in economics and finance; and have conducted scientific research and analysis in the field of economics and finance and have published in internationally renowned scientific and analytical journals, or have at least 10 years of professional experience in the fields of economics, budgeting, monetary policy, finance, and taxation.
</t>
        </r>
      </text>
    </comment>
    <comment ref="BC52" authorId="4" shapeId="0" xr:uid="{62ABB65A-B8FF-4C56-9024-02C879D3EE62}">
      <text>
        <r>
          <rPr>
            <sz val="11"/>
            <color theme="1"/>
            <rFont val="Calibri"/>
            <family val="2"/>
            <scheme val="minor"/>
          </rPr>
          <t>Arroyo, Clara:
The fiscal council "verifies the macroeconomic and fiscal assumptions used for the preparation of the Government's Fiscal Strategy".</t>
        </r>
      </text>
    </comment>
    <comment ref="BB53" authorId="4" shapeId="0" xr:uid="{DD565FBC-B1DF-4000-8871-8176E9ECA075}">
      <text>
        <r>
          <rPr>
            <sz val="9"/>
            <color indexed="81"/>
            <rFont val="Tahoma"/>
            <family val="2"/>
          </rPr>
          <t>Parliamentary hearing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tc={7973A00B-BAE8-4DA4-8468-2CC7A3DCD08B}</author>
    <author>tc={C2DDED79-2631-49AD-ABC3-E9E20B6B09C9}</author>
    <author>tc={9D8104DB-2CEF-44A6-9519-8F46D8084325}</author>
    <author>Nguyen, Anh Dinh Minh</author>
    <author>Pillai, Sharanya</author>
    <author>Arroyo, Clara</author>
    <author>tc={43E4E8DD-F88B-4B1E-9B3C-6D0D21275856}</author>
    <author>Aydin, Ozlem</author>
    <author>tc={A94A01EF-8673-4B05-AA75-3D36E7BCAC3C}</author>
  </authors>
  <commentList>
    <comment ref="AR6" authorId="0" shapeId="0" xr:uid="{7973A00B-BAE8-4DA4-8468-2CC7A3DCD08B}">
      <text>
        <t>[Threaded comment]
Your version of Excel allows you to read this threaded comment; however, any edits to it will get removed if the file is opened in a newer version of Excel. Learn more: https://go.microsoft.com/fwlink/?linkid=870924
Comment:
    One member is selected by Aruba</t>
      </text>
    </comment>
    <comment ref="AT6" authorId="1" shapeId="0" xr:uid="{C2DDED79-2631-49AD-ABC3-E9E20B6B09C9}">
      <text>
        <t xml:space="preserve">[Threaded comment]
Your version of Excel allows you to read this threaded comment; however, any edits to it will get removed if the file is opened in a newer version of Excel. Learn more: https://go.microsoft.com/fwlink/?linkid=870924
Comment:
    The Chairman is selected by the government of the Kingdom and another member by the Netherlands.
</t>
      </text>
    </comment>
    <comment ref="AW6" authorId="2" shapeId="0" xr:uid="{9D8104DB-2CEF-44A6-9519-8F46D8084325}">
      <text>
        <t xml:space="preserve">[Threaded comment]
Your version of Excel allows you to read this threaded comment; however, any edits to it will get removed if the file is opened in a newer version of Excel. Learn more: https://go.microsoft.com/fwlink/?linkid=870924
Comment:
    A member shall be dismissed at his or her own request. 6. A member may be suspended or dismissed on grounds of unsuitability for the post held or for other compelling reasons for his person, or on account of his acceptance of an office, job or function as referred to in Article 4(1) and (2). Appointment, suspension and dismissal shall be made by the Government of the Kingdom in accordance with the Protocol. 
</t>
      </text>
    </comment>
    <comment ref="AZ13" authorId="3" shapeId="0" xr:uid="{4F37871B-74B4-4112-A3B0-700B515B4A8A}">
      <text>
        <r>
          <rPr>
            <b/>
            <sz val="9"/>
            <color indexed="81"/>
            <rFont val="Tahoma"/>
            <family val="2"/>
          </rPr>
          <t>Nguyen, Anh Dinh Minh:</t>
        </r>
        <r>
          <rPr>
            <sz val="9"/>
            <color indexed="81"/>
            <rFont val="Tahoma"/>
            <family val="2"/>
          </rPr>
          <t xml:space="preserve">
Blocked by the IMF to visit</t>
        </r>
      </text>
    </comment>
    <comment ref="G15" authorId="4" shapeId="0" xr:uid="{6DC63E82-5902-4782-9001-23414EE6B9F8}">
      <text>
        <r>
          <rPr>
            <b/>
            <sz val="9"/>
            <color indexed="81"/>
            <rFont val="Tahoma"/>
            <family val="2"/>
          </rPr>
          <t>Pillai, Sharanya:</t>
        </r>
        <r>
          <rPr>
            <sz val="9"/>
            <color indexed="81"/>
            <rFont val="Tahoma"/>
            <family val="2"/>
          </rPr>
          <t xml:space="preserve">
The authorities proposed to enhance the fiscal council and could consider embedding a solid anchor in their fiscal framework. With the aim to strengthen the institutional framework on fiscal responsibility, the authorities’ proposal envisages a new Autonomous Fiscal Council composed of five members nominated by the President and approved by the Senate. The new council will have own resources and the mandate of the members will not coincide with the government term. It will be tasked, among other things, with conducting analyses, evaluating the calculation of the structural revenues, monitoring the compliance with the structural balance targets, and proposing mitigating measures. More broadly, embedding a solid medium-term anchor (such as an adequate debt ceiling or structural balance) in the fiscal framework would strengthen predictability and credibility, thus helping balance out social objectives with fiscal discipline (see IMF 2018, SDN 18/04, and Selected Issues Paper).</t>
        </r>
      </text>
    </comment>
    <comment ref="AK16" authorId="5" shapeId="0" xr:uid="{AEFF3EEA-3011-40AD-A411-5D58624FCCE7}">
      <text>
        <r>
          <rPr>
            <b/>
            <sz val="9"/>
            <color indexed="81"/>
            <rFont val="Tahoma"/>
            <family val="2"/>
          </rPr>
          <t>Only for 1 term</t>
        </r>
      </text>
    </comment>
    <comment ref="G19" authorId="6" shapeId="0" xr:uid="{43E4E8DD-F88B-4B1E-9B3C-6D0D21275856}">
      <text>
        <t>[Threaded comment]
Your version of Excel allows you to read this threaded comment; however, any edits to it will get removed if the file is opened in a newer version of Excel. Learn more: https://go.microsoft.com/fwlink/?linkid=870924
Comment:
    The  2018 Fiscal Responsibility Act became operational in 2019 which greanted further independence to the Fiscal Policy Commission</t>
      </text>
    </comment>
    <comment ref="F42" authorId="7" shapeId="0" xr:uid="{BFEA493E-8C6C-4591-B7CD-97339DCAF28C}">
      <text>
        <r>
          <rPr>
            <sz val="11"/>
            <color theme="1"/>
            <rFont val="Calibri"/>
            <family val="2"/>
            <scheme val="minor"/>
          </rPr>
          <t xml:space="preserve">The FSC was established in 2017 by Parliamentary resolution no. 83 under the Budget Standing Committee. With July 2023 amendments to FSL, FSC is underpinned by a law and its role is strengthened. 
</t>
        </r>
      </text>
    </comment>
    <comment ref="AQ42" authorId="7" shapeId="0" xr:uid="{2FFEFB6E-34DC-4777-BE88-FA6AD63C11A7}">
      <text>
        <r>
          <rPr>
            <sz val="11"/>
            <color theme="1"/>
            <rFont val="Calibri"/>
            <family val="2"/>
            <scheme val="minor"/>
          </rPr>
          <t xml:space="preserve">members should have a master's degree or higher in economics and finance; and have conducted scientific research and analysis in the field of economics and finance and have published in internationally renowned scientific and analytical journals, or have at least 10 years of professional experience in the fields of economics, budgeting, monetary policy, finance, and taxation.
</t>
        </r>
      </text>
    </comment>
    <comment ref="BC49" authorId="5" shapeId="0" xr:uid="{A334B7D5-F9F7-4188-A120-23D3B92C217D}">
      <text>
        <r>
          <rPr>
            <sz val="11"/>
            <color theme="1"/>
            <rFont val="Calibri"/>
            <family val="2"/>
            <scheme val="minor"/>
          </rPr>
          <t>Arroyo, Clara:
The fiscal council "verifies the macroeconomic and fiscal assumptions used for the preparation of the Government's Fiscal Strategy".</t>
        </r>
      </text>
    </comment>
    <comment ref="H52" authorId="8" shapeId="0" xr:uid="{A94A01EF-8673-4B05-AA75-3D36E7BCAC3C}">
      <text>
        <t>[Threaded comment]
Your version of Excel allows you to read this threaded comment; however, any edits to it will get removed if the file is opened in a newer version of Excel. Learn more: https://go.microsoft.com/fwlink/?linkid=870924
Comment:
    The coverage is the “consolidated government”, consisting of national and provincial departments, social security funds, and some public entities. This is only a proxy of general government as the local governments are not included in the aggregate with exception of the transfers to them.</t>
      </text>
    </comment>
  </commentList>
</comments>
</file>

<file path=xl/sharedStrings.xml><?xml version="1.0" encoding="utf-8"?>
<sst xmlns="http://schemas.openxmlformats.org/spreadsheetml/2006/main" count="2451" uniqueCount="1083">
  <si>
    <t>International Monetary Fund</t>
  </si>
  <si>
    <t>Fiscal Affairs Department</t>
  </si>
  <si>
    <t>Fiscal Council Dataset: The 2024 Update</t>
  </si>
  <si>
    <t>Background:</t>
  </si>
  <si>
    <t>This dataset covers existing fiscal councils across the Fund membership as of end-December 2024. It also includes fiscal councils in operations or at an advanced stage of development. The 2024 dataset builds on the last update in 2021 by Davoodi and other (2022).</t>
  </si>
  <si>
    <t>Definition:</t>
  </si>
  <si>
    <t xml:space="preserve">A fiscal council is a permanent agency with a statutory or executive mandate to assess publicly and independently from partisan influence government’s fiscal policies, plans and performance against macroeconomic objectives related to the long-term sustainability of public finances, short-medium-term macroeconomic stability, and other official objectives. In addition, a fiscal council can perform one or several of the following key functions mentioned above: (i) contribute to the use of unbiased macroeconomic and budgetary forecasts in budget preparation, (ii) facilitate the implementation of fiscal policy rules, (iii) cost new policy initiatives, and (iv) identify sensible fiscal policy options, and possibly, formulate recommendations. The dataset focuses on the de jure arrangements of fiscal councils and not to what degree those arrangements have been adhered to in practice. </t>
  </si>
  <si>
    <t xml:space="preserve">Database weblink:                          </t>
  </si>
  <si>
    <t>http://www.imf.org/external/np/fad/council/</t>
  </si>
  <si>
    <t>Documentation of variables</t>
  </si>
  <si>
    <t xml:space="preserve">Please see accompanying technical manual. </t>
  </si>
  <si>
    <t xml:space="preserve">Coverage: </t>
  </si>
  <si>
    <t xml:space="preserve">The dataset covers 54 fiscal councils operational in 2024 across the world.  </t>
  </si>
  <si>
    <t xml:space="preserve">Fiscal councils' characteristics: </t>
  </si>
  <si>
    <t>The dataset includes codified information about the following characteristics:</t>
  </si>
  <si>
    <t xml:space="preserve">   (I) General information (Name and acronym of the council; date of creation; etc.) </t>
  </si>
  <si>
    <t xml:space="preserve">   (II) Remit</t>
  </si>
  <si>
    <t xml:space="preserve">   (III) Tasks and instruments</t>
  </si>
  <si>
    <t xml:space="preserve">   (IV) Independence and accountability</t>
  </si>
  <si>
    <t xml:space="preserve">   (V) Resources</t>
  </si>
  <si>
    <t xml:space="preserve">   (VI) Communications</t>
  </si>
  <si>
    <t xml:space="preserve">Data sources: </t>
  </si>
  <si>
    <t xml:space="preserve">The data is based on fiscal framework legislations, published country documents, IMF papers, </t>
  </si>
  <si>
    <t>information provided by national authorities, IMF economists, and OECD staff. For EU and OECD member states,</t>
  </si>
  <si>
    <t xml:space="preserve">the data were drawn from and cross checked to the extent possible, respectively, </t>
  </si>
  <si>
    <t>against the European Commission's Fiscal Institution Database,  OECD IFI database (2021) and the 2020</t>
  </si>
  <si>
    <t>OECD report on Independent Fiscal Institutions' Responses to the COVID-19 crisis.</t>
  </si>
  <si>
    <t>Suggested citation:</t>
  </si>
  <si>
    <r>
      <rPr>
        <i/>
        <u/>
        <sz val="10.5"/>
        <color rgb="FFD13438"/>
        <rFont val="Segoe UI"/>
        <family val="2"/>
      </rPr>
      <t>Virginia Alonso, Clara Arroyo, Ozlem Aydin, Vybhavi Balasundharam, Hamid R. Davoodi, Gabriel Hegab, W. Raphael Lam, Anh Nguyen, Natalia Salazar Ferro, Galen Sher, Alexandra Solovyeva, and Nino Tchelishvili. 2025. “Fiscal Council dataset: The 2024 Update”, Fiscal Affairs Department, International Monetary Fund, Washington, D.C. </t>
    </r>
    <r>
      <rPr>
        <i/>
        <sz val="10.5"/>
        <color rgb="FFD13438"/>
        <rFont val="Segoe UI"/>
        <family val="2"/>
      </rPr>
      <t> </t>
    </r>
  </si>
  <si>
    <t xml:space="preserve">For any queries please contact:  </t>
  </si>
  <si>
    <t>IMFFISCALRULES@imf.org</t>
  </si>
  <si>
    <t>Last updated on December 05, 2012</t>
  </si>
  <si>
    <t>Comments/suggestions/ queries:</t>
  </si>
  <si>
    <t>This is an ongoing project and we welcome suggestions to enhance coverage. Please send your comments/suggestions and queries to tkinda@imf.org; nbelhocine@imf.org; aelganainy@imf.org; and mhorton@imf.org.</t>
  </si>
  <si>
    <t>I. General Information</t>
  </si>
  <si>
    <t>II. Remit</t>
  </si>
  <si>
    <t>III.  Tasks and instruments</t>
  </si>
  <si>
    <t>IV. Independence and accountability</t>
  </si>
  <si>
    <t>V. Resources</t>
  </si>
  <si>
    <t>VI Communications</t>
  </si>
  <si>
    <t>Country #</t>
  </si>
  <si>
    <t>Region</t>
  </si>
  <si>
    <t>Country name</t>
  </si>
  <si>
    <t>Name of the Fiscal Council</t>
  </si>
  <si>
    <t>Acronym</t>
  </si>
  <si>
    <t>Start of activity (Year)</t>
  </si>
  <si>
    <t>Year of Major Changes to Mandate/Institutional Setup</t>
  </si>
  <si>
    <t>Coverage</t>
  </si>
  <si>
    <t>Positive Analysis</t>
  </si>
  <si>
    <t>Normative Analysis</t>
  </si>
  <si>
    <t>Ex-Ante Analysis</t>
  </si>
  <si>
    <t>Ex-Post Analysis</t>
  </si>
  <si>
    <t>Fiscal Policy Coordination</t>
  </si>
  <si>
    <t>Mandate Beyond 
Fiscal Policy</t>
  </si>
  <si>
    <t>Public Relations</t>
  </si>
  <si>
    <t>Budget Process</t>
  </si>
  <si>
    <t>Independence / Non-partisanship</t>
  </si>
  <si>
    <t>Management Independence</t>
  </si>
  <si>
    <t>Multi-annual funding arrangements</t>
  </si>
  <si>
    <r>
      <t xml:space="preserve">Own Staff Commensurate 
to Tasks </t>
    </r>
    <r>
      <rPr>
        <b/>
        <vertAlign val="superscript"/>
        <sz val="10"/>
        <color theme="1"/>
        <rFont val="Arial"/>
        <family val="2"/>
      </rPr>
      <t>1/</t>
    </r>
  </si>
  <si>
    <r>
      <t xml:space="preserve">Access to Information </t>
    </r>
    <r>
      <rPr>
        <b/>
        <vertAlign val="superscript"/>
        <sz val="10"/>
        <color theme="1"/>
        <rFont val="Arial"/>
        <family val="2"/>
      </rPr>
      <t>2/</t>
    </r>
  </si>
  <si>
    <t>Human Resources</t>
  </si>
  <si>
    <t>Communications</t>
  </si>
  <si>
    <t>Tasks performed during the pandemic</t>
  </si>
  <si>
    <t>Comments by ED office</t>
  </si>
  <si>
    <t>IFS code</t>
  </si>
  <si>
    <t>Country code</t>
  </si>
  <si>
    <t>dum_fiscal council</t>
  </si>
  <si>
    <t>Scoring</t>
  </si>
  <si>
    <t>dum_veteran</t>
  </si>
  <si>
    <t>dum_newgen</t>
  </si>
  <si>
    <t>dum_EUR</t>
  </si>
  <si>
    <t>dum_nonEUR</t>
  </si>
  <si>
    <t>dum_advfc</t>
  </si>
  <si>
    <t>dum_emdefc</t>
  </si>
  <si>
    <t>dum_fcpreGFC</t>
  </si>
  <si>
    <t>dum_fcpostGFC</t>
  </si>
  <si>
    <t>dum_homegrown</t>
  </si>
  <si>
    <t>dum_extpressure</t>
  </si>
  <si>
    <t>Forecast Preparation</t>
  </si>
  <si>
    <t>Forecast Assessment</t>
  </si>
  <si>
    <t>Recommendations</t>
  </si>
  <si>
    <r>
      <t xml:space="preserve">Long-Term Sustainability </t>
    </r>
    <r>
      <rPr>
        <vertAlign val="superscript"/>
        <sz val="10"/>
        <color theme="1"/>
        <rFont val="Arial"/>
        <family val="2"/>
      </rPr>
      <t>3/</t>
    </r>
  </si>
  <si>
    <r>
      <t>Consistency with objectives (beyond fiscal rules)</t>
    </r>
    <r>
      <rPr>
        <vertAlign val="superscript"/>
        <sz val="10"/>
        <color theme="1"/>
        <rFont val="Arial"/>
        <family val="2"/>
      </rPr>
      <t xml:space="preserve"> 4/</t>
    </r>
  </si>
  <si>
    <r>
      <t xml:space="preserve">Costing of Measures </t>
    </r>
    <r>
      <rPr>
        <vertAlign val="superscript"/>
        <sz val="10"/>
        <color theme="1"/>
        <rFont val="Arial"/>
        <family val="2"/>
      </rPr>
      <t>5/</t>
    </r>
  </si>
  <si>
    <t>Monitoring of Fiscal Rules</t>
  </si>
  <si>
    <t>Public Reports</t>
  </si>
  <si>
    <t>High Media Impact</t>
  </si>
  <si>
    <t>Forecasts used in Budget</t>
  </si>
  <si>
    <t>Binding Forecasts</t>
  </si>
  <si>
    <r>
      <t xml:space="preserve">Comply or Explain </t>
    </r>
    <r>
      <rPr>
        <vertAlign val="superscript"/>
        <sz val="10"/>
        <color theme="1"/>
        <rFont val="Arial"/>
        <family val="2"/>
      </rPr>
      <t>6/</t>
    </r>
  </si>
  <si>
    <r>
      <t xml:space="preserve">Formal Consultation 
or Hearings </t>
    </r>
    <r>
      <rPr>
        <vertAlign val="superscript"/>
        <sz val="10"/>
        <color theme="1"/>
        <rFont val="Arial"/>
        <family val="2"/>
      </rPr>
      <t>7/</t>
    </r>
  </si>
  <si>
    <t>Can Stall the 
Budget Process</t>
  </si>
  <si>
    <t xml:space="preserve">Legal </t>
  </si>
  <si>
    <t>Operational</t>
  </si>
  <si>
    <t>Safeguards on budget</t>
  </si>
  <si>
    <t>Right to Select Staff</t>
  </si>
  <si>
    <t>The fiscal council has received multi-annual funding commitments (Yes =1; No =0)</t>
  </si>
  <si>
    <t>Governing / High-Level Management Members</t>
  </si>
  <si>
    <t>Other Members
(FTE)</t>
  </si>
  <si>
    <t>Presence of a communication policy or strategy</t>
  </si>
  <si>
    <t>Webpage</t>
  </si>
  <si>
    <t>Publication (the fiscal council or its staff publishes report or press releases)</t>
  </si>
  <si>
    <t>Media coverage and parilamentary hearing (The fiscal council leadership holds media events or present at parliamentary hearings)</t>
  </si>
  <si>
    <t>Do fiscal council reports contain the following?</t>
  </si>
  <si>
    <t>Providing rapid analysis of economic/budgetary impact</t>
  </si>
  <si>
    <t>Monitoring the activation of escape clause or suspension of fiscal rules</t>
  </si>
  <si>
    <t>Costing COVID-19 related measures</t>
  </si>
  <si>
    <t>Promoting transparency for emergency procedures during COVID-19</t>
  </si>
  <si>
    <t>Characteristics</t>
  </si>
  <si>
    <t>Composition</t>
  </si>
  <si>
    <t>Selected by</t>
  </si>
  <si>
    <t>Dismissal by</t>
  </si>
  <si>
    <t>Number</t>
  </si>
  <si>
    <t>Length of Contract in Years</t>
  </si>
  <si>
    <t>Possibility of 
Reappointment</t>
  </si>
  <si>
    <t>Possibility of 
Non-Citizenship</t>
  </si>
  <si>
    <t>Academics</t>
  </si>
  <si>
    <t>Policy Experts</t>
  </si>
  <si>
    <t>Politicians</t>
  </si>
  <si>
    <t>Civil Servants</t>
  </si>
  <si>
    <t>Other</t>
  </si>
  <si>
    <t>Government</t>
  </si>
  <si>
    <t>Parliament</t>
  </si>
  <si>
    <t>(1 = yes published strategy or policy; 2 = yes but internal only; 0 = no)</t>
  </si>
  <si>
    <t>please insert the link if the council has a website</t>
  </si>
  <si>
    <t>(1 = Yes; 0 = No)</t>
  </si>
  <si>
    <t>(Yes = 1; No =0)</t>
  </si>
  <si>
    <t>Macro-fiscal forecast (Yes on own forecast = 2 ; Yes to assess gov forecast =1; No =0)</t>
  </si>
  <si>
    <t>Assessment of compliance with fiscal rules</t>
  </si>
  <si>
    <t>Debt sustainability analysis</t>
  </si>
  <si>
    <t>Costing of fiscal policies</t>
  </si>
  <si>
    <t xml:space="preserve">Please enter '1' if the fiscal council in the country has undertaken these during COVID-19. </t>
  </si>
  <si>
    <t>WHD</t>
  </si>
  <si>
    <t>Aruba</t>
  </si>
  <si>
    <t>Aruba Board of Financial Supervision (CAft)</t>
  </si>
  <si>
    <t>CAFT</t>
  </si>
  <si>
    <t>Central Government</t>
  </si>
  <si>
    <t>https://www.cft.cw/en/boards/</t>
  </si>
  <si>
    <t>APD</t>
  </si>
  <si>
    <t>Australia</t>
  </si>
  <si>
    <t>Parliamentary Budget Office</t>
  </si>
  <si>
    <t>PBO</t>
  </si>
  <si>
    <t>2013, 2017</t>
  </si>
  <si>
    <t>Central government</t>
  </si>
  <si>
    <t>https://www.pbo.gov.au/homepage</t>
  </si>
  <si>
    <t>EUR</t>
  </si>
  <si>
    <t>Austria</t>
  </si>
  <si>
    <t>Fiscal Advisory Council</t>
  </si>
  <si>
    <t>FISK</t>
  </si>
  <si>
    <t>2002, 2013</t>
  </si>
  <si>
    <t>General Government</t>
  </si>
  <si>
    <t>https://www.fiskalrat.at/en/</t>
  </si>
  <si>
    <r>
      <t xml:space="preserve">Bahamas </t>
    </r>
    <r>
      <rPr>
        <vertAlign val="superscript"/>
        <sz val="10"/>
        <rFont val="Arial"/>
        <family val="2"/>
      </rPr>
      <t>8/</t>
    </r>
  </si>
  <si>
    <t>Fiscal Responsibility Council</t>
  </si>
  <si>
    <t>https://www.frcbahamas.org/</t>
  </si>
  <si>
    <t>Belgium</t>
  </si>
  <si>
    <t>High Council of Finance - Public Sector Borrowing Section</t>
  </si>
  <si>
    <t>HRF/CSF</t>
  </si>
  <si>
    <t>2006, 2018</t>
  </si>
  <si>
    <t>https://highcounciloffinance.be/en</t>
  </si>
  <si>
    <t>Federal Planning Bureau</t>
  </si>
  <si>
    <t>FPB</t>
  </si>
  <si>
    <t>1970, 1994</t>
  </si>
  <si>
    <t>https://www.plan.be/index.php?lang=en</t>
  </si>
  <si>
    <t>Brazil</t>
  </si>
  <si>
    <t>Independent Fiscal Institution</t>
  </si>
  <si>
    <t>IFI</t>
  </si>
  <si>
    <t>https://www12.senado.leg.br/ifi/en/about</t>
  </si>
  <si>
    <t>Bulgaria</t>
  </si>
  <si>
    <t>Fiscal Council</t>
  </si>
  <si>
    <t>FC</t>
  </si>
  <si>
    <t>https://www.fiscal-council.bg/bg</t>
  </si>
  <si>
    <t>BGR</t>
  </si>
  <si>
    <t>Canada</t>
  </si>
  <si>
    <t>https://www.pbo-dpb.ca/en</t>
  </si>
  <si>
    <r>
      <t xml:space="preserve">Chile </t>
    </r>
    <r>
      <rPr>
        <vertAlign val="superscript"/>
        <sz val="10"/>
        <rFont val="Arial"/>
        <family val="2"/>
      </rPr>
      <t>9/</t>
    </r>
  </si>
  <si>
    <t>Advisory Fiscal Council</t>
  </si>
  <si>
    <t>AFC</t>
  </si>
  <si>
    <t>Replaced by the Autonomous Fiscal Council in 2018</t>
  </si>
  <si>
    <t>n.a.</t>
  </si>
  <si>
    <t>-</t>
  </si>
  <si>
    <t>Autonomous Fiscal Council</t>
  </si>
  <si>
    <t>CFA</t>
  </si>
  <si>
    <t>https://cfachile.cl/english/about-the-council/functions-and-powers</t>
  </si>
  <si>
    <t>Colombia</t>
  </si>
  <si>
    <t>Comite Consultivo para la Regla Fiscal</t>
  </si>
  <si>
    <t>CCRF</t>
  </si>
  <si>
    <t>Renamed as Comite Autonomo de la Regla Fiscal in 2021</t>
  </si>
  <si>
    <t>partial</t>
  </si>
  <si>
    <t>https://www.carf.gov.co/webcenter/portal/ComitAutnomodeReglaFiscal</t>
  </si>
  <si>
    <t>Comite Autonomo de la Regla Fiscal</t>
  </si>
  <si>
    <t>CARF</t>
  </si>
  <si>
    <t>https://www.carf.gov.co/</t>
  </si>
  <si>
    <t>Costa Rica</t>
  </si>
  <si>
    <t>Consejo Fiscal Independiente (Independent Fiscal Council)</t>
  </si>
  <si>
    <t>CFI</t>
  </si>
  <si>
    <t>Nonfinancial public sector</t>
  </si>
  <si>
    <t>https://www.pgrweb.go.cr/</t>
  </si>
  <si>
    <t>Croatia</t>
  </si>
  <si>
    <t>Fiscal Policy Comission</t>
  </si>
  <si>
    <t>FPC</t>
  </si>
  <si>
    <t>https://pfp.hr/en/about-fpc/about-fpc/#:~:text=Croatia%27s%20Fiscal%20Policy%20Commission%20is,fiscal%20policy%20in%20its%20entirety.</t>
  </si>
  <si>
    <t>Cyprus</t>
  </si>
  <si>
    <t>4 to 6</t>
  </si>
  <si>
    <t>https://www.fiscalcouncil.gov.cy/en/</t>
  </si>
  <si>
    <t>CYP</t>
  </si>
  <si>
    <t>Czech Republic</t>
  </si>
  <si>
    <t>The Czech Fiscal Council</t>
  </si>
  <si>
    <t>UNRR</t>
  </si>
  <si>
    <t>https://www.rozpoctovarada.cz/en/cfc/the-czech-fiscal-council/</t>
  </si>
  <si>
    <t>CZE</t>
  </si>
  <si>
    <t>Denmark</t>
  </si>
  <si>
    <t>Danish Economic Council</t>
  </si>
  <si>
    <t>https://dors.dk/english</t>
  </si>
  <si>
    <t>Estonia</t>
  </si>
  <si>
    <t>https://eelarvenoukogu.ee/en</t>
  </si>
  <si>
    <t>EST</t>
  </si>
  <si>
    <t>Finland</t>
  </si>
  <si>
    <t>National Audit Office of Finland</t>
  </si>
  <si>
    <t>NAO</t>
  </si>
  <si>
    <t>https://www.vtv.fi/en/</t>
  </si>
  <si>
    <t>France</t>
  </si>
  <si>
    <t>High Council of Public Finance</t>
  </si>
  <si>
    <t>HPCF</t>
  </si>
  <si>
    <t>https://www.hcfp.fr/en</t>
  </si>
  <si>
    <t>MCD</t>
  </si>
  <si>
    <t>Georgia</t>
  </si>
  <si>
    <t xml:space="preserve">https://www.pbo.parliament.ge </t>
  </si>
  <si>
    <t>Germany</t>
  </si>
  <si>
    <t>Independent Advisory Board to the German Stability Council (Unabhängiger Beirat des Stabilitätsrats)</t>
  </si>
  <si>
    <t>IAB</t>
  </si>
  <si>
    <t>General government</t>
  </si>
  <si>
    <t>https://www.stabilitaetsrat.de/EN/Beirat/Beirat_node.html</t>
  </si>
  <si>
    <t>Greece</t>
  </si>
  <si>
    <t>HPBO</t>
  </si>
  <si>
    <t>2013 (first head resigned in 2011, PBO restarted in 2013)</t>
  </si>
  <si>
    <t>5 for Head of the office, 3 for committee members</t>
  </si>
  <si>
    <t>https://www.pbo.gr/</t>
  </si>
  <si>
    <t>Grenada</t>
  </si>
  <si>
    <t>Fiscal Resilience Oversight Committee</t>
  </si>
  <si>
    <t>FROC</t>
  </si>
  <si>
    <t xml:space="preserve">Gneral  Government </t>
  </si>
  <si>
    <t>Fiscal Responsibility Oversight Committee (FROC)</t>
  </si>
  <si>
    <t>Hungary</t>
  </si>
  <si>
    <t xml:space="preserve">https://www.parlament.hu/web/koltsegvetesi-tanacs </t>
  </si>
  <si>
    <t>HUN</t>
  </si>
  <si>
    <t>Iran</t>
  </si>
  <si>
    <t>Public sector Directorate of Parliament (Majlis) Research Center</t>
  </si>
  <si>
    <t>PSDMRC</t>
  </si>
  <si>
    <t>rc.majlis.ir/en/content/about_research_center_en</t>
  </si>
  <si>
    <t>Iceland</t>
  </si>
  <si>
    <t>FSC</t>
  </si>
  <si>
    <t>5 for chairman; 3 for others</t>
  </si>
  <si>
    <t>Ireland</t>
  </si>
  <si>
    <t>Irish Fiscal Advisory Council</t>
  </si>
  <si>
    <t>IFAC</t>
  </si>
  <si>
    <t>https://www.fiscalcouncil.ie/</t>
  </si>
  <si>
    <t>Italy</t>
  </si>
  <si>
    <t>https://en.upbilancio.it/</t>
  </si>
  <si>
    <t>AFR</t>
  </si>
  <si>
    <t>Kenya</t>
  </si>
  <si>
    <t xml:space="preserve">Parliamentary Budget Office </t>
  </si>
  <si>
    <t>http://www.parliament.go.ke/about-parliamentary-budget-office-0</t>
  </si>
  <si>
    <t>Korea</t>
  </si>
  <si>
    <t>National Assembly Budget Office</t>
  </si>
  <si>
    <t>NABO</t>
  </si>
  <si>
    <t xml:space="preserve">https://korea.nabo.go.kr/naboEng/main/main.do </t>
  </si>
  <si>
    <t>Latvia</t>
  </si>
  <si>
    <t xml:space="preserve">Fiscal Discipline Council </t>
  </si>
  <si>
    <t>FDC</t>
  </si>
  <si>
    <t>https://www.fdp.gov.lv/en/about-us</t>
  </si>
  <si>
    <t>LVA</t>
  </si>
  <si>
    <t>Lithuania</t>
  </si>
  <si>
    <t>National Audit Office</t>
  </si>
  <si>
    <t>NAOL</t>
  </si>
  <si>
    <t>https://www.valstybeskontrole.lt/EN/</t>
  </si>
  <si>
    <t>LTU</t>
  </si>
  <si>
    <t>Luxembourg</t>
  </si>
  <si>
    <t>National Council of Public Finance</t>
  </si>
  <si>
    <t>CNFP</t>
  </si>
  <si>
    <t>https://cnfp.public.lu/en.html</t>
  </si>
  <si>
    <t>Malta</t>
  </si>
  <si>
    <t>Malta Fiscal Advisory Council</t>
  </si>
  <si>
    <t>MFAC</t>
  </si>
  <si>
    <t>https://mfac.org.mt/</t>
  </si>
  <si>
    <t>MLT</t>
  </si>
  <si>
    <t>Mexico</t>
  </si>
  <si>
    <t>Centre for Public Finance Studies</t>
  </si>
  <si>
    <t>CEFP</t>
  </si>
  <si>
    <t>https://www.cefp.gob.mx/cefpnew/index.php</t>
  </si>
  <si>
    <t>Mongolia</t>
  </si>
  <si>
    <t xml:space="preserve">Fiscal Stability Council </t>
  </si>
  <si>
    <t>The Netherlands</t>
  </si>
  <si>
    <t>Netherlands Bureau for Economic Policy Analysis</t>
  </si>
  <si>
    <t>CPB</t>
  </si>
  <si>
    <t>1986, 2012, 2013</t>
  </si>
  <si>
    <t>https://www.cpb.nl/en/about-cpb</t>
  </si>
  <si>
    <t>NLD</t>
  </si>
  <si>
    <t>Raad van State</t>
  </si>
  <si>
    <t>https://www.raadvanstate.nl/</t>
  </si>
  <si>
    <t xml:space="preserve">Nigeria </t>
  </si>
  <si>
    <t>Fiscal Responsibility Commission</t>
  </si>
  <si>
    <t>FRC</t>
  </si>
  <si>
    <t xml:space="preserve">Central Government </t>
  </si>
  <si>
    <t xml:space="preserve">https://fiscalresponsibility.ng </t>
  </si>
  <si>
    <t>NGA</t>
  </si>
  <si>
    <t xml:space="preserve">North Macedonia </t>
  </si>
  <si>
    <t>Fiscal council of North Macedonia</t>
  </si>
  <si>
    <t>https://www.fsovet.mk</t>
  </si>
  <si>
    <t>Panama</t>
  </si>
  <si>
    <t xml:space="preserve">Consejo Fiscal </t>
  </si>
  <si>
    <t>CF</t>
  </si>
  <si>
    <t>Peru</t>
  </si>
  <si>
    <t>Consejo Fiscal</t>
  </si>
  <si>
    <t>https://cf.gob.pe/</t>
  </si>
  <si>
    <t>Portugal</t>
  </si>
  <si>
    <t>Portuguese Public Finance Council</t>
  </si>
  <si>
    <t>CFP</t>
  </si>
  <si>
    <t>General government + State, regional and local companies + concessions + PPPs</t>
  </si>
  <si>
    <t>https://www.cfp.pt/</t>
  </si>
  <si>
    <t>Romania</t>
  </si>
  <si>
    <t>https://www.fiscalcouncil.ro/</t>
  </si>
  <si>
    <t>Serbia</t>
  </si>
  <si>
    <t>4.0</t>
  </si>
  <si>
    <t>https://www.fiskalnisavet.rs/english/index.php</t>
  </si>
  <si>
    <t>Slovak Republic</t>
  </si>
  <si>
    <t>Council for Budget Responsibility</t>
  </si>
  <si>
    <t>CBR</t>
  </si>
  <si>
    <t>17.5</t>
  </si>
  <si>
    <t>https://www.rrz.sk/en/</t>
  </si>
  <si>
    <t>Slovenia</t>
  </si>
  <si>
    <t>https://www.fs-rs.si/fiskalni-svet/</t>
  </si>
  <si>
    <t>South Africa</t>
  </si>
  <si>
    <t>https://www.parliament.gov.za/parliamentary-budget-office</t>
  </si>
  <si>
    <t>Spain</t>
  </si>
  <si>
    <t>Independent Authority of Fiscal Responsibility</t>
  </si>
  <si>
    <t>AIReF</t>
  </si>
  <si>
    <t>https://www.airef.es/en/</t>
  </si>
  <si>
    <t>Sweden</t>
  </si>
  <si>
    <t>Swedish Fiscal Policy Council</t>
  </si>
  <si>
    <t>https://www.fpr.se/english/fiscal-policy-council.html</t>
  </si>
  <si>
    <t>Uganda</t>
  </si>
  <si>
    <t>United Kingdom</t>
  </si>
  <si>
    <t>Office for Budget Responsibility</t>
  </si>
  <si>
    <t>OBR</t>
  </si>
  <si>
    <t>Public Sector</t>
  </si>
  <si>
    <t>https://obr.uk/</t>
  </si>
  <si>
    <t>United States</t>
  </si>
  <si>
    <t>CBO</t>
  </si>
  <si>
    <t>https://www.cbo.gov/</t>
  </si>
  <si>
    <t>Uruguay</t>
  </si>
  <si>
    <t>Consejo Fiscal Asesor</t>
  </si>
  <si>
    <t>Central government + BPS</t>
  </si>
  <si>
    <t>Notes:</t>
  </si>
  <si>
    <t xml:space="preserve">The dataset does not include the fiscal body in Bosnia and Herzegovina as it includes elected officials exclusively. The database does not include the budgetary committee of Vietnam because it is similar to other committees set up by the administrative party and does not meet the definition of fiscal council for the current purpose. The dataset focuses on the de jure arrangements of the fiscal councils and not to what degree those arrangements have been adhered to in practice. </t>
  </si>
  <si>
    <t>Footnotes:</t>
  </si>
  <si>
    <t xml:space="preserve">1/  "Staff Commensurate to Tasks" is defined as the ability to fulfill the tasks specified in the mandate qualitatively and quantitatively. </t>
  </si>
  <si>
    <t xml:space="preserve">2/ Legal obligation to share information essential for the fiscal council's activity. </t>
  </si>
  <si>
    <t xml:space="preserve">3/ Long-Term Sustainability is defined as the long-term forecast of government balance and debt level. </t>
  </si>
  <si>
    <t xml:space="preserve">4/ "Consistency with objectives" is defined as the assessment of government budgetary and fiscal performance in relation to fiscal objectives and strategic priorities. Referred in previous vintages as "Optimality". </t>
  </si>
  <si>
    <t xml:space="preserve">5/ "Costing of Measures" is defined as the quantification of either short-term or long-term effects, or both, of measures and reforms. </t>
  </si>
  <si>
    <t xml:space="preserve">6/ "Comply or Explain" is defined as the legal or constitutional obligation to use the forecasts of the fiscal council, the political agreement within the executive or between the executive and the legislative that the forecasts of the fiscal council are generally used, or the freedom of the government to use its own forecasts with the obligation to justify deviations from the forecasts of the fiscal council publicly. </t>
  </si>
  <si>
    <t xml:space="preserve">7/ "Formal Consultation or Hearings" is defined as the formal obligation of the government to consult and/or of the parliament to audition the fiscal council during the budget process. </t>
  </si>
  <si>
    <t>8/ Fiscal council in development.</t>
  </si>
  <si>
    <t>9/ The 2018 Bill created the new Autonomous Fiscal Council, which had replaced the previous Advisory Fiscal Council (established through a decree in 2013 and served as an independent fiscal institution during 2014-18). In addition to fiscal council, Chile has two panels of experts that estimate (i) the output gap and (ii) long-term copper prices.</t>
  </si>
  <si>
    <t>10/ The Joint Committee on Taxation (JCT) is another nonpartisan body involved in the legislative tax process. While the JCT does not fit the definition of a fiscal council, the CBO is required to use its estimates for all revenue legislations.</t>
  </si>
  <si>
    <t>country</t>
  </si>
  <si>
    <t>ifscode</t>
  </si>
  <si>
    <t>ccode</t>
  </si>
  <si>
    <t>ccode_two</t>
  </si>
  <si>
    <t>fm_adv</t>
  </si>
  <si>
    <t>fm_eme</t>
  </si>
  <si>
    <t>fm_lic</t>
  </si>
  <si>
    <t>weo_adv</t>
  </si>
  <si>
    <t>weo_ea</t>
  </si>
  <si>
    <t>weo_g7</t>
  </si>
  <si>
    <t>weo_adv_other</t>
  </si>
  <si>
    <t>weo_eu</t>
  </si>
  <si>
    <t>weo_dev</t>
  </si>
  <si>
    <t>weo_cis</t>
  </si>
  <si>
    <t>weo_dev_asia</t>
  </si>
  <si>
    <t>weo_asean</t>
  </si>
  <si>
    <t>weo_dev_eur</t>
  </si>
  <si>
    <t>weo_lac</t>
  </si>
  <si>
    <t>weo_menap</t>
  </si>
  <si>
    <t>weo_mena</t>
  </si>
  <si>
    <t>weo_ssa</t>
  </si>
  <si>
    <t>spr_lic</t>
  </si>
  <si>
    <t>g20</t>
  </si>
  <si>
    <t>Afghanistan</t>
  </si>
  <si>
    <t>AFG</t>
  </si>
  <si>
    <t>AF</t>
  </si>
  <si>
    <t>Albania</t>
  </si>
  <si>
    <t>ALB</t>
  </si>
  <si>
    <t>AL</t>
  </si>
  <si>
    <t>Algeria</t>
  </si>
  <si>
    <t>DZA</t>
  </si>
  <si>
    <t>DZ</t>
  </si>
  <si>
    <t>Andorra</t>
  </si>
  <si>
    <t>AND</t>
  </si>
  <si>
    <t>AN</t>
  </si>
  <si>
    <t>Angola</t>
  </si>
  <si>
    <t>AGO</t>
  </si>
  <si>
    <t>AO</t>
  </si>
  <si>
    <t>Anguilla</t>
  </si>
  <si>
    <t>AIA</t>
  </si>
  <si>
    <t>AI</t>
  </si>
  <si>
    <t>Antigua and Barbuda</t>
  </si>
  <si>
    <t>ATG</t>
  </si>
  <si>
    <t>AG</t>
  </si>
  <si>
    <t>Argentina</t>
  </si>
  <si>
    <t>ARG</t>
  </si>
  <si>
    <t>AR</t>
  </si>
  <si>
    <t>Armenia</t>
  </si>
  <si>
    <t>ARM</t>
  </si>
  <si>
    <t>AM</t>
  </si>
  <si>
    <t>AUS</t>
  </si>
  <si>
    <t>AU</t>
  </si>
  <si>
    <t>AUT</t>
  </si>
  <si>
    <t>AT</t>
  </si>
  <si>
    <t>Azerbaijan</t>
  </si>
  <si>
    <t>AZE</t>
  </si>
  <si>
    <t>AZ</t>
  </si>
  <si>
    <t>Bahamas, The</t>
  </si>
  <si>
    <t>BHS</t>
  </si>
  <si>
    <t>BS</t>
  </si>
  <si>
    <t>Bahrain</t>
  </si>
  <si>
    <t>BHR</t>
  </si>
  <si>
    <t>BH</t>
  </si>
  <si>
    <t>Bangladesh</t>
  </si>
  <si>
    <t>BGD</t>
  </si>
  <si>
    <t>BD</t>
  </si>
  <si>
    <t>Barbados</t>
  </si>
  <si>
    <t>BRB</t>
  </si>
  <si>
    <t>BB</t>
  </si>
  <si>
    <t>Belarus</t>
  </si>
  <si>
    <t>BLR</t>
  </si>
  <si>
    <t>BY</t>
  </si>
  <si>
    <t>BEL</t>
  </si>
  <si>
    <t>BE</t>
  </si>
  <si>
    <t>Belize</t>
  </si>
  <si>
    <t>BLZ</t>
  </si>
  <si>
    <t>BZ</t>
  </si>
  <si>
    <t>Benin</t>
  </si>
  <si>
    <t>BEN</t>
  </si>
  <si>
    <t>BJ</t>
  </si>
  <si>
    <t>Bhutan</t>
  </si>
  <si>
    <t>BTN</t>
  </si>
  <si>
    <t>BT</t>
  </si>
  <si>
    <t>Bolivia</t>
  </si>
  <si>
    <t>BOL</t>
  </si>
  <si>
    <t>BO</t>
  </si>
  <si>
    <t>Bosnia and Herzegovina</t>
  </si>
  <si>
    <t>BIH</t>
  </si>
  <si>
    <t>BA</t>
  </si>
  <si>
    <t>Botswana</t>
  </si>
  <si>
    <t>BWA</t>
  </si>
  <si>
    <t>BW</t>
  </si>
  <si>
    <t>BRA</t>
  </si>
  <si>
    <t>BR</t>
  </si>
  <si>
    <t>Brunei Darussalam</t>
  </si>
  <si>
    <t>BRN</t>
  </si>
  <si>
    <t>BN</t>
  </si>
  <si>
    <t>BG</t>
  </si>
  <si>
    <t>Burkina Faso</t>
  </si>
  <si>
    <t>BFA</t>
  </si>
  <si>
    <t>BF</t>
  </si>
  <si>
    <t>Burundi</t>
  </si>
  <si>
    <t>BDI</t>
  </si>
  <si>
    <t>BI</t>
  </si>
  <si>
    <t>Cambodia</t>
  </si>
  <si>
    <t>KHM</t>
  </si>
  <si>
    <t>KH</t>
  </si>
  <si>
    <t>Cameroon</t>
  </si>
  <si>
    <t>CMR</t>
  </si>
  <si>
    <t>CM</t>
  </si>
  <si>
    <t>CAN</t>
  </si>
  <si>
    <t>CA</t>
  </si>
  <si>
    <t>Cabo Verde</t>
  </si>
  <si>
    <t>CPV</t>
  </si>
  <si>
    <t>CV</t>
  </si>
  <si>
    <t>Central African Republic</t>
  </si>
  <si>
    <t>CAF</t>
  </si>
  <si>
    <t>Chad</t>
  </si>
  <si>
    <t>TCD</t>
  </si>
  <si>
    <t>TD</t>
  </si>
  <si>
    <t>Chile</t>
  </si>
  <si>
    <t>CHL</t>
  </si>
  <si>
    <t>CL</t>
  </si>
  <si>
    <t>China</t>
  </si>
  <si>
    <t>CHN</t>
  </si>
  <si>
    <t>CN</t>
  </si>
  <si>
    <t>COL</t>
  </si>
  <si>
    <t>CO</t>
  </si>
  <si>
    <t>Comoros</t>
  </si>
  <si>
    <t>COM</t>
  </si>
  <si>
    <t>KM</t>
  </si>
  <si>
    <t>Congo, Democratic Republic of</t>
  </si>
  <si>
    <t>COD</t>
  </si>
  <si>
    <t>CD</t>
  </si>
  <si>
    <t>Congo, Republic of</t>
  </si>
  <si>
    <t>COG</t>
  </si>
  <si>
    <t>CG</t>
  </si>
  <si>
    <t>CRI</t>
  </si>
  <si>
    <t>CR</t>
  </si>
  <si>
    <t>Côte d'Ivoire</t>
  </si>
  <si>
    <t>CIV</t>
  </si>
  <si>
    <t>CI</t>
  </si>
  <si>
    <t>HRV</t>
  </si>
  <si>
    <t>HR</t>
  </si>
  <si>
    <t>CY</t>
  </si>
  <si>
    <t>CZ</t>
  </si>
  <si>
    <t>Czechoslovakia, former</t>
  </si>
  <si>
    <t/>
  </si>
  <si>
    <t>DNK</t>
  </si>
  <si>
    <t>DK</t>
  </si>
  <si>
    <t>Djibouti</t>
  </si>
  <si>
    <t>DJI</t>
  </si>
  <si>
    <t>DJ</t>
  </si>
  <si>
    <t>Dominica</t>
  </si>
  <si>
    <t>DMA</t>
  </si>
  <si>
    <t>DM</t>
  </si>
  <si>
    <t>Dominican Republic</t>
  </si>
  <si>
    <t>DOM</t>
  </si>
  <si>
    <t>DO</t>
  </si>
  <si>
    <t>Eastern Caribbean Currency Union</t>
  </si>
  <si>
    <t>Ecuador</t>
  </si>
  <si>
    <t>ECU</t>
  </si>
  <si>
    <t>EC</t>
  </si>
  <si>
    <t>Egypt</t>
  </si>
  <si>
    <t>EGY</t>
  </si>
  <si>
    <t>EG</t>
  </si>
  <si>
    <t>El Salvador</t>
  </si>
  <si>
    <t>SLV</t>
  </si>
  <si>
    <t>SV</t>
  </si>
  <si>
    <t>Equatorial Guinea</t>
  </si>
  <si>
    <t>GNQ</t>
  </si>
  <si>
    <t>GQ</t>
  </si>
  <si>
    <t>Eritrea</t>
  </si>
  <si>
    <t>ERI</t>
  </si>
  <si>
    <t>ER</t>
  </si>
  <si>
    <t>EE</t>
  </si>
  <si>
    <t>Ethiopia</t>
  </si>
  <si>
    <t>ETH</t>
  </si>
  <si>
    <t>ET</t>
  </si>
  <si>
    <t>Euro area</t>
  </si>
  <si>
    <t>Fiji</t>
  </si>
  <si>
    <t>FJI</t>
  </si>
  <si>
    <t>FJ</t>
  </si>
  <si>
    <t>FIN</t>
  </si>
  <si>
    <t>FI</t>
  </si>
  <si>
    <t>FRA</t>
  </si>
  <si>
    <t>FR</t>
  </si>
  <si>
    <t>Gabon</t>
  </si>
  <si>
    <t>GAB</t>
  </si>
  <si>
    <t>GA</t>
  </si>
  <si>
    <t>Gambia, The</t>
  </si>
  <si>
    <t>GMB</t>
  </si>
  <si>
    <t>GM</t>
  </si>
  <si>
    <t>GEO</t>
  </si>
  <si>
    <t>GE</t>
  </si>
  <si>
    <t>DEU</t>
  </si>
  <si>
    <t>DE</t>
  </si>
  <si>
    <t>Ghana</t>
  </si>
  <si>
    <t>GHA</t>
  </si>
  <si>
    <t>GH</t>
  </si>
  <si>
    <t>GRC</t>
  </si>
  <si>
    <t>GR</t>
  </si>
  <si>
    <t>GRD</t>
  </si>
  <si>
    <t>GD</t>
  </si>
  <si>
    <t>Guatemala</t>
  </si>
  <si>
    <t>GTM</t>
  </si>
  <si>
    <t>GT</t>
  </si>
  <si>
    <t>Guinea</t>
  </si>
  <si>
    <t>GIN</t>
  </si>
  <si>
    <t>GN</t>
  </si>
  <si>
    <t>Guinea Bissau</t>
  </si>
  <si>
    <t>GNB</t>
  </si>
  <si>
    <t>GW</t>
  </si>
  <si>
    <t>Guyana</t>
  </si>
  <si>
    <t>GUY</t>
  </si>
  <si>
    <t>GY</t>
  </si>
  <si>
    <t>Haiti</t>
  </si>
  <si>
    <t>HTI</t>
  </si>
  <si>
    <t>HT</t>
  </si>
  <si>
    <t>Honduras</t>
  </si>
  <si>
    <t>HND</t>
  </si>
  <si>
    <t>HN</t>
  </si>
  <si>
    <t>Hong Kong SAR</t>
  </si>
  <si>
    <t>HKG</t>
  </si>
  <si>
    <t>HK</t>
  </si>
  <si>
    <t>HU</t>
  </si>
  <si>
    <t>ISL</t>
  </si>
  <si>
    <t>IS</t>
  </si>
  <si>
    <t>India</t>
  </si>
  <si>
    <t>IND</t>
  </si>
  <si>
    <t>IN</t>
  </si>
  <si>
    <t>Indonesia</t>
  </si>
  <si>
    <t>IDN</t>
  </si>
  <si>
    <t>ID</t>
  </si>
  <si>
    <t>IRN</t>
  </si>
  <si>
    <t>IR</t>
  </si>
  <si>
    <t>Iraq</t>
  </si>
  <si>
    <t>IRQ</t>
  </si>
  <si>
    <t>IQ</t>
  </si>
  <si>
    <t>IRL</t>
  </si>
  <si>
    <t>IE</t>
  </si>
  <si>
    <t>Israel</t>
  </si>
  <si>
    <t>ISR</t>
  </si>
  <si>
    <t>IL</t>
  </si>
  <si>
    <t>ITA</t>
  </si>
  <si>
    <t>IT</t>
  </si>
  <si>
    <t>Jamaica</t>
  </si>
  <si>
    <t>JAM</t>
  </si>
  <si>
    <t>JM</t>
  </si>
  <si>
    <t>Japan</t>
  </si>
  <si>
    <t>JPN</t>
  </si>
  <si>
    <t>JP</t>
  </si>
  <si>
    <t>Jordan</t>
  </si>
  <si>
    <t>JOR</t>
  </si>
  <si>
    <t>JO</t>
  </si>
  <si>
    <t>Kazakhstan</t>
  </si>
  <si>
    <t>KAZ</t>
  </si>
  <si>
    <t>KZ</t>
  </si>
  <si>
    <t>KEN</t>
  </si>
  <si>
    <t>KE</t>
  </si>
  <si>
    <t>Kiribati</t>
  </si>
  <si>
    <t>KIR</t>
  </si>
  <si>
    <t>KI</t>
  </si>
  <si>
    <t>KOR</t>
  </si>
  <si>
    <t>KR</t>
  </si>
  <si>
    <t>Kosovo</t>
  </si>
  <si>
    <t>KOS</t>
  </si>
  <si>
    <t>XK</t>
  </si>
  <si>
    <t>Kuwait</t>
  </si>
  <si>
    <t>KWT</t>
  </si>
  <si>
    <t>KG</t>
  </si>
  <si>
    <t>Kyrgyz Republic</t>
  </si>
  <si>
    <t>KGZ</t>
  </si>
  <si>
    <t>KW</t>
  </si>
  <si>
    <t>Lao P.D.R.</t>
  </si>
  <si>
    <t>LAO</t>
  </si>
  <si>
    <t>LA</t>
  </si>
  <si>
    <t>LV</t>
  </si>
  <si>
    <t>Lebanon</t>
  </si>
  <si>
    <t>LBN</t>
  </si>
  <si>
    <t>LB</t>
  </si>
  <si>
    <t>Lesotho</t>
  </si>
  <si>
    <t>LSO</t>
  </si>
  <si>
    <t>LS</t>
  </si>
  <si>
    <t>Liberia</t>
  </si>
  <si>
    <t>LBR</t>
  </si>
  <si>
    <t>LR</t>
  </si>
  <si>
    <t>Libya</t>
  </si>
  <si>
    <t>LBY</t>
  </si>
  <si>
    <t>LY</t>
  </si>
  <si>
    <t>LT</t>
  </si>
  <si>
    <t>LUX</t>
  </si>
  <si>
    <t>LU</t>
  </si>
  <si>
    <t>Macao SAR</t>
  </si>
  <si>
    <t>MAC</t>
  </si>
  <si>
    <t>MO</t>
  </si>
  <si>
    <t xml:space="preserve">FYR Macedonia </t>
  </si>
  <si>
    <t>MKD</t>
  </si>
  <si>
    <t>MK</t>
  </si>
  <si>
    <t>Madagascar</t>
  </si>
  <si>
    <t>MDG</t>
  </si>
  <si>
    <t>MG</t>
  </si>
  <si>
    <t>Malawi</t>
  </si>
  <si>
    <t>MWI</t>
  </si>
  <si>
    <t>MW</t>
  </si>
  <si>
    <t>Malaysia</t>
  </si>
  <si>
    <t>MYS</t>
  </si>
  <si>
    <t>MY</t>
  </si>
  <si>
    <t>Maldives</t>
  </si>
  <si>
    <t>MDV</t>
  </si>
  <si>
    <t>MV</t>
  </si>
  <si>
    <t>Mali</t>
  </si>
  <si>
    <t>MLI</t>
  </si>
  <si>
    <t>ML</t>
  </si>
  <si>
    <t>MT</t>
  </si>
  <si>
    <t>Marshall Islands</t>
  </si>
  <si>
    <t>MHL</t>
  </si>
  <si>
    <t>MH</t>
  </si>
  <si>
    <t>Mauritania</t>
  </si>
  <si>
    <t>MRT</t>
  </si>
  <si>
    <t>MR</t>
  </si>
  <si>
    <t>Mauritius</t>
  </si>
  <si>
    <t>MUS</t>
  </si>
  <si>
    <t>MU</t>
  </si>
  <si>
    <t>MEX</t>
  </si>
  <si>
    <t>MX</t>
  </si>
  <si>
    <t>Micronesia, Fed. States of</t>
  </si>
  <si>
    <t>FSM</t>
  </si>
  <si>
    <t>MS</t>
  </si>
  <si>
    <t>Moldova</t>
  </si>
  <si>
    <t>MDA</t>
  </si>
  <si>
    <t>MD</t>
  </si>
  <si>
    <t>MNG</t>
  </si>
  <si>
    <t>MN</t>
  </si>
  <si>
    <t>Montenegro, Rep. of</t>
  </si>
  <si>
    <t>MNE</t>
  </si>
  <si>
    <t>ME</t>
  </si>
  <si>
    <t>Montserrat</t>
  </si>
  <si>
    <t>Morocco</t>
  </si>
  <si>
    <t>MAR</t>
  </si>
  <si>
    <t>MA</t>
  </si>
  <si>
    <t>Mozambique</t>
  </si>
  <si>
    <t>MOZ</t>
  </si>
  <si>
    <t>MZ</t>
  </si>
  <si>
    <t>Myanmar</t>
  </si>
  <si>
    <t>MMR</t>
  </si>
  <si>
    <t>MM</t>
  </si>
  <si>
    <t>Namibia</t>
  </si>
  <si>
    <t>NAM</t>
  </si>
  <si>
    <t>NA</t>
  </si>
  <si>
    <t>Nepal</t>
  </si>
  <si>
    <t>NPL</t>
  </si>
  <si>
    <t>NP</t>
  </si>
  <si>
    <t>Netherlands</t>
  </si>
  <si>
    <t>NL</t>
  </si>
  <si>
    <t>Netherlands Antilles</t>
  </si>
  <si>
    <t>New Zealand</t>
  </si>
  <si>
    <t>NZL</t>
  </si>
  <si>
    <t>NZ</t>
  </si>
  <si>
    <t>Nicaragua</t>
  </si>
  <si>
    <t>NIC</t>
  </si>
  <si>
    <t>NI</t>
  </si>
  <si>
    <t>Niger</t>
  </si>
  <si>
    <t>NER</t>
  </si>
  <si>
    <t>NE</t>
  </si>
  <si>
    <t>Nigeria</t>
  </si>
  <si>
    <t>NG</t>
  </si>
  <si>
    <t>Norway</t>
  </si>
  <si>
    <t>NOR</t>
  </si>
  <si>
    <t>NO</t>
  </si>
  <si>
    <t>Oman</t>
  </si>
  <si>
    <t>OMN</t>
  </si>
  <si>
    <t>OM</t>
  </si>
  <si>
    <t>Pakistan</t>
  </si>
  <si>
    <t>PAK</t>
  </si>
  <si>
    <t>PK</t>
  </si>
  <si>
    <t>Palau</t>
  </si>
  <si>
    <t>PLW</t>
  </si>
  <si>
    <t>PW</t>
  </si>
  <si>
    <t>PAN</t>
  </si>
  <si>
    <t>PA</t>
  </si>
  <si>
    <t>Papua New Guinea</t>
  </si>
  <si>
    <t>PNG</t>
  </si>
  <si>
    <t>PG</t>
  </si>
  <si>
    <t>Paraguay</t>
  </si>
  <si>
    <t>PRY</t>
  </si>
  <si>
    <t>PY</t>
  </si>
  <si>
    <t>PER</t>
  </si>
  <si>
    <t>PE</t>
  </si>
  <si>
    <t>Philippines</t>
  </si>
  <si>
    <t>PHL</t>
  </si>
  <si>
    <t>PH</t>
  </si>
  <si>
    <t>Poland</t>
  </si>
  <si>
    <t>POL</t>
  </si>
  <si>
    <t>PL</t>
  </si>
  <si>
    <t>PRT</t>
  </si>
  <si>
    <t>PT</t>
  </si>
  <si>
    <t>Puerto Rico</t>
  </si>
  <si>
    <t>PRI</t>
  </si>
  <si>
    <t>PR</t>
  </si>
  <si>
    <t>Qatar</t>
  </si>
  <si>
    <t>QAT</t>
  </si>
  <si>
    <t>QA</t>
  </si>
  <si>
    <t>ROM</t>
  </si>
  <si>
    <t>RO</t>
  </si>
  <si>
    <t>Russia</t>
  </si>
  <si>
    <t>RUS</t>
  </si>
  <si>
    <t>RU</t>
  </si>
  <si>
    <t>Rwanda</t>
  </si>
  <si>
    <t>RWA</t>
  </si>
  <si>
    <t>RW</t>
  </si>
  <si>
    <t>Samoa</t>
  </si>
  <si>
    <t>WSM</t>
  </si>
  <si>
    <t>WS</t>
  </si>
  <si>
    <t>San Marino</t>
  </si>
  <si>
    <t>SMR</t>
  </si>
  <si>
    <t>SM</t>
  </si>
  <si>
    <t>São Tomé and Príncipe</t>
  </si>
  <si>
    <t>STP</t>
  </si>
  <si>
    <t>ST</t>
  </si>
  <si>
    <t>Saudi Arabia</t>
  </si>
  <si>
    <t>SAU</t>
  </si>
  <si>
    <t>SA</t>
  </si>
  <si>
    <t>Senegal</t>
  </si>
  <si>
    <t>SEN</t>
  </si>
  <si>
    <t>SN</t>
  </si>
  <si>
    <t>SRB</t>
  </si>
  <si>
    <t>RS</t>
  </si>
  <si>
    <t>Serbia and Montenegro</t>
  </si>
  <si>
    <t>Seychelles</t>
  </si>
  <si>
    <t>SYC</t>
  </si>
  <si>
    <t>SC</t>
  </si>
  <si>
    <t>Sierra Leone</t>
  </si>
  <si>
    <t>SLE</t>
  </si>
  <si>
    <t>SL</t>
  </si>
  <si>
    <t>Singapore</t>
  </si>
  <si>
    <t>SGP</t>
  </si>
  <si>
    <t>SG</t>
  </si>
  <si>
    <t>SVK</t>
  </si>
  <si>
    <t>SK</t>
  </si>
  <si>
    <t>SVN</t>
  </si>
  <si>
    <t>SI</t>
  </si>
  <si>
    <t>Solomon Islands</t>
  </si>
  <si>
    <t>SLB</t>
  </si>
  <si>
    <t>SB</t>
  </si>
  <si>
    <t>Somalia</t>
  </si>
  <si>
    <t>SOM</t>
  </si>
  <si>
    <t>SO</t>
  </si>
  <si>
    <t>ZAF</t>
  </si>
  <si>
    <t>ZA</t>
  </si>
  <si>
    <t>South Sudan</t>
  </si>
  <si>
    <t>SSD</t>
  </si>
  <si>
    <t>SS</t>
  </si>
  <si>
    <t>ESP</t>
  </si>
  <si>
    <t>ES</t>
  </si>
  <si>
    <t>Sri Lanka</t>
  </si>
  <si>
    <t>LKA</t>
  </si>
  <si>
    <t>LK</t>
  </si>
  <si>
    <t>St. Kitts and Nevis</t>
  </si>
  <si>
    <t>KNA</t>
  </si>
  <si>
    <t>KN</t>
  </si>
  <si>
    <t>St. Lucia</t>
  </si>
  <si>
    <t>LCA</t>
  </si>
  <si>
    <t>LC</t>
  </si>
  <si>
    <t>St. Vincent and the Grenadines</t>
  </si>
  <si>
    <t>VCT</t>
  </si>
  <si>
    <t>VC</t>
  </si>
  <si>
    <t>Sudan</t>
  </si>
  <si>
    <t>SDN</t>
  </si>
  <si>
    <t>SD</t>
  </si>
  <si>
    <t>Suriname</t>
  </si>
  <si>
    <t>SUR</t>
  </si>
  <si>
    <t>SR</t>
  </si>
  <si>
    <t>Swaziland</t>
  </si>
  <si>
    <t>SWZ</t>
  </si>
  <si>
    <t>SZ</t>
  </si>
  <si>
    <t>SWE</t>
  </si>
  <si>
    <t>SE</t>
  </si>
  <si>
    <t>Switzerland</t>
  </si>
  <si>
    <t>CHE</t>
  </si>
  <si>
    <t>CH</t>
  </si>
  <si>
    <t>Syria</t>
  </si>
  <si>
    <t>SYR</t>
  </si>
  <si>
    <t>SY</t>
  </si>
  <si>
    <t>Taiwan Province of China</t>
  </si>
  <si>
    <t>TWN</t>
  </si>
  <si>
    <t>TW</t>
  </si>
  <si>
    <t>Tajikistan</t>
  </si>
  <si>
    <t>TJK</t>
  </si>
  <si>
    <t>TJ</t>
  </si>
  <si>
    <t>Tanzania</t>
  </si>
  <si>
    <t>TZA</t>
  </si>
  <si>
    <t>TZ</t>
  </si>
  <si>
    <t>Thailand</t>
  </si>
  <si>
    <t>THA</t>
  </si>
  <si>
    <t>TH</t>
  </si>
  <si>
    <t>Timor-Leste, Dem. Rep. of</t>
  </si>
  <si>
    <t>TLS</t>
  </si>
  <si>
    <t>TL</t>
  </si>
  <si>
    <t>Togo</t>
  </si>
  <si>
    <t>TGO</t>
  </si>
  <si>
    <t>TG</t>
  </si>
  <si>
    <t>Tonga</t>
  </si>
  <si>
    <t>TON</t>
  </si>
  <si>
    <t>TO</t>
  </si>
  <si>
    <t>Trinidad and Tobago</t>
  </si>
  <si>
    <t>TTO</t>
  </si>
  <si>
    <t>TT</t>
  </si>
  <si>
    <t>Tunisia</t>
  </si>
  <si>
    <t>TUN</t>
  </si>
  <si>
    <t>TN</t>
  </si>
  <si>
    <t>Turkey</t>
  </si>
  <si>
    <t>TUR</t>
  </si>
  <si>
    <t>TR</t>
  </si>
  <si>
    <t>Turkmenistan</t>
  </si>
  <si>
    <t>TKM</t>
  </si>
  <si>
    <t>TM</t>
  </si>
  <si>
    <t>Tuvalu</t>
  </si>
  <si>
    <t>TUV</t>
  </si>
  <si>
    <t>TV</t>
  </si>
  <si>
    <t>UGA</t>
  </si>
  <si>
    <t>UG</t>
  </si>
  <si>
    <t>Ukraine</t>
  </si>
  <si>
    <t>UKR</t>
  </si>
  <si>
    <t>UA</t>
  </si>
  <si>
    <t>United Arab Emirates</t>
  </si>
  <si>
    <t>ARE</t>
  </si>
  <si>
    <t>AE</t>
  </si>
  <si>
    <t>GBR</t>
  </si>
  <si>
    <t>GB</t>
  </si>
  <si>
    <t>USA</t>
  </si>
  <si>
    <t>US</t>
  </si>
  <si>
    <t>URY</t>
  </si>
  <si>
    <t>UY</t>
  </si>
  <si>
    <t>Uzbekistan</t>
  </si>
  <si>
    <t>UZB</t>
  </si>
  <si>
    <t>UZ</t>
  </si>
  <si>
    <t>Vanuatu</t>
  </si>
  <si>
    <t>VUT</t>
  </si>
  <si>
    <t>VU</t>
  </si>
  <si>
    <t>Venezuela</t>
  </si>
  <si>
    <t>VEN</t>
  </si>
  <si>
    <t>VE</t>
  </si>
  <si>
    <t>Vietnam</t>
  </si>
  <si>
    <t>VNM</t>
  </si>
  <si>
    <t>VN</t>
  </si>
  <si>
    <t>Yemen, Former P. D. Rep. of</t>
  </si>
  <si>
    <t>Yemen</t>
  </si>
  <si>
    <t>YEM</t>
  </si>
  <si>
    <t>YE</t>
  </si>
  <si>
    <t>Zambia</t>
  </si>
  <si>
    <t>ZMB</t>
  </si>
  <si>
    <t>ZM</t>
  </si>
  <si>
    <t>Zimbabwe</t>
  </si>
  <si>
    <t>ZWE</t>
  </si>
  <si>
    <t>ZW</t>
  </si>
  <si>
    <t>ABW</t>
  </si>
  <si>
    <t>AW</t>
  </si>
  <si>
    <r>
      <t xml:space="preserve">Own Staff Commensurate 
to Tasks </t>
    </r>
    <r>
      <rPr>
        <b/>
        <vertAlign val="superscript"/>
        <sz val="10"/>
        <rFont val="Arial"/>
        <family val="2"/>
      </rPr>
      <t>1/</t>
    </r>
  </si>
  <si>
    <r>
      <t xml:space="preserve">Access to Information </t>
    </r>
    <r>
      <rPr>
        <b/>
        <vertAlign val="superscript"/>
        <sz val="10"/>
        <rFont val="Arial"/>
        <family val="2"/>
      </rPr>
      <t>2/</t>
    </r>
  </si>
  <si>
    <t>Additional remarks by desk economists</t>
  </si>
  <si>
    <t>Completed by: (please mark DONE and leave your email contact)</t>
  </si>
  <si>
    <r>
      <t xml:space="preserve">Long-Term Sustainability </t>
    </r>
    <r>
      <rPr>
        <vertAlign val="superscript"/>
        <sz val="10"/>
        <rFont val="Arial"/>
        <family val="2"/>
      </rPr>
      <t>3/</t>
    </r>
  </si>
  <si>
    <r>
      <rPr>
        <sz val="10"/>
        <color rgb="FF000000"/>
        <rFont val="Arial"/>
        <family val="2"/>
      </rPr>
      <t>Consistency with objectives (beyond fiscal rules)</t>
    </r>
    <r>
      <rPr>
        <vertAlign val="superscript"/>
        <sz val="10"/>
        <color rgb="FF000000"/>
        <rFont val="Arial"/>
        <family val="2"/>
      </rPr>
      <t xml:space="preserve"> 4/</t>
    </r>
  </si>
  <si>
    <r>
      <t xml:space="preserve">Costing of Measures </t>
    </r>
    <r>
      <rPr>
        <vertAlign val="superscript"/>
        <sz val="10"/>
        <rFont val="Arial"/>
        <family val="2"/>
      </rPr>
      <t>5/</t>
    </r>
  </si>
  <si>
    <r>
      <t xml:space="preserve">Comply or Explain </t>
    </r>
    <r>
      <rPr>
        <vertAlign val="superscript"/>
        <sz val="10"/>
        <rFont val="Arial"/>
        <family val="2"/>
      </rPr>
      <t>6/</t>
    </r>
  </si>
  <si>
    <r>
      <t xml:space="preserve">Formal Consultation 
or Hearings </t>
    </r>
    <r>
      <rPr>
        <vertAlign val="superscript"/>
        <sz val="10"/>
        <rFont val="Arial"/>
        <family val="2"/>
      </rPr>
      <t>7/</t>
    </r>
  </si>
  <si>
    <t>CAft: The LAft, that entered into force on September 2, 2015, with retroactive effect as from August 1, 2015, constituted the Board of financial supervision Aruba (CAft). Please, see the attached document.
The Board of financial supervision Aruba has an identifying and advisory role. The tasks of the Board are focused on assessing if the entire budgetary process complies with the standards set forth in the National Ordinance temporary financial supervision Aruba. The Board may issue solicited and unsolicited advice.
The Board consists of a Chair and members. They are appointed by the Kingdom Council of Ministers (Rijksministerraad). The Boards are supported by a joint secretariat. The secretariat consists of policy officers, a legal advisor, an economist and an operational management team. They are supervised by a secretary and a deputy secretary. Please, see attached document (National Ordinance for 2015) for details on CAft (e.g., role and composition).</t>
  </si>
  <si>
    <t xml:space="preserve">The Fiscal Responsibility Council was established in 2019 and published the first report in 2021.  </t>
  </si>
  <si>
    <t xml:space="preserve">In response to EC comments on the independence of the HCF (functional, political, financial, staffing), a 2018 Royal Decree introduced a number of changes, including decoupling nomination from representation (by/of various authorities), granting full autonomy with respect to public communication, ringfencing HCF's budget, and expanding staff (additional 3-5 FTE to bring it to 10 FTE). The latter two have not been implemented yet.
@@Not able to confirm the above lines (from FAD team?), but will seek clarification from  HCF during the January AIV mission.   </t>
  </si>
  <si>
    <t>DONE (ywong@imf.org)</t>
  </si>
  <si>
    <t xml:space="preserve">Please delete this row, as the High Council of Finance - PSBS (row above) serves as a fiscal council, not the Federal Planning Bureau. </t>
  </si>
  <si>
    <t>Information about Canada's PBO is listed online: https://www.pbo-dpb.gc.ca/en/faqs--faq</t>
  </si>
  <si>
    <t>The dismissal can be done through an accusation before the Court of Appeals of Santiago.</t>
  </si>
  <si>
    <t>The new fiscal council was established under the Executive Decree No. 41937-H in August 2019 as an independent observer of the state of public finances. It is in the process of being established.</t>
  </si>
  <si>
    <t>During the Covid pandemic the fiscal council has issued position statements, for instance on the convergence program, 2023-24 projections, and on budget execution</t>
  </si>
  <si>
    <t>n/a</t>
  </si>
  <si>
    <t xml:space="preserve">"own staff commensurate to task" is given zero but staff of the council receive support from the Central Bank and the State Audit and the research and analysis ordered from private companies; For dismissal under other 1 is used as  President  can dismiss the head of the Fiscal Council under well-defined circumstances.; </t>
  </si>
  <si>
    <t>From 2024 AIV: Strengthening fiscal institutions would support the credibility and accountability of the fiscal rules framework. In particular, the Fiscal Council should be empowered and given the resources to evaluate the macroeconomic and fiscal projections underpinning the MTFS, including the cost and revenue implications of new fiscal measures, and to assess implementation of escape 
clauses and correction mechanisms. To improve the ability of the Fiscal Council to monitor compliance, the authorities should also start publishing data on fiscal aggregates corresponding to the coverage of the fiscal rules on a quarterly basis, rather than annually as is currently the case.</t>
  </si>
  <si>
    <t>DONE (tgade@imf.org)</t>
  </si>
  <si>
    <t xml:space="preserve">The desk recommended to drop the entry, as some (Curristine et al. (2020) point out this does not perform the inherent functions of an independent fiscal council. </t>
  </si>
  <si>
    <t>Fiscal council</t>
  </si>
  <si>
    <t>There is currently no fiscal council operating in Panama. Back in 2017, the National Assembly approved a bill to establish a fiscal council in December 2018, based on the government proposal. It was meant to be composed of three members and supported by a technical secretariat within the MEF. But the new administration has not taken any action in appointing the members of the council.</t>
  </si>
  <si>
    <t xml:space="preserve">The fiscal council did a press release on the appropriateness of some Congress-mandated measures. </t>
  </si>
  <si>
    <t>The fiscal council publishes special reports at irregular intervals on topics of interest.</t>
  </si>
  <si>
    <t>DONE (croehler@imf.org)</t>
  </si>
  <si>
    <t>DONE; Andrew Hodge ahodge@imf.org</t>
  </si>
  <si>
    <r>
      <t xml:space="preserve">Congressional Budget Office </t>
    </r>
    <r>
      <rPr>
        <vertAlign val="superscript"/>
        <sz val="10"/>
        <rFont val="Arial"/>
        <family val="2"/>
      </rPr>
      <t>10/</t>
    </r>
  </si>
  <si>
    <t>National Assembly Financial and Budgetary Committee</t>
  </si>
  <si>
    <t>CFBA</t>
  </si>
  <si>
    <t>https://quochoi.vn/uybantaichinhngansach/Pages/default.aspx</t>
  </si>
  <si>
    <t xml:space="preserve">The dataset does not include the fiscal body in Bosnia and Herzegovina as it includes elected officials exclusively and therefore does not meet the definition of fiscal council for the current purpose. The dataset focuses on the de jure arrangements of the fiscal councils and not to what degree those arrangements have been adhered to in practice. </t>
  </si>
  <si>
    <t>STATA variable names</t>
  </si>
  <si>
    <t>Country</t>
  </si>
  <si>
    <t>Name</t>
  </si>
  <si>
    <t>dum_positiveanalysis</t>
  </si>
  <si>
    <t>dum_normative analysis</t>
  </si>
  <si>
    <t>dum_exante_Forecastprep</t>
  </si>
  <si>
    <t>dum_exante_forecastassess</t>
  </si>
  <si>
    <t>dum_exante_rec</t>
  </si>
  <si>
    <t>dum_exante_Ltsus</t>
  </si>
  <si>
    <t>Long-Term Sustainability 3/</t>
  </si>
  <si>
    <t>dum_exante_consistency</t>
  </si>
  <si>
    <t>Consistency with objectives (beyond fiscal rules) 4/</t>
  </si>
  <si>
    <t>dum_exante_costing</t>
  </si>
  <si>
    <t>Costing of Measures 5/</t>
  </si>
  <si>
    <t>dum_exante_Frmon</t>
  </si>
  <si>
    <t>dum_expost_analysis</t>
  </si>
  <si>
    <t>dum_coordination</t>
  </si>
  <si>
    <t>dum_mandateFP</t>
  </si>
  <si>
    <t>dum_PR_report</t>
  </si>
  <si>
    <t>dumPR_media</t>
  </si>
  <si>
    <t>dum_budget_useforecast</t>
  </si>
  <si>
    <t>dum_budget_binding</t>
  </si>
  <si>
    <t>dum_budget_comply</t>
  </si>
  <si>
    <t>Comply or Explain 6/</t>
  </si>
  <si>
    <t>dum_budget_consult</t>
  </si>
  <si>
    <t>Formal Consultation 
or Hearings 7/</t>
  </si>
  <si>
    <t>dum_budget_veto</t>
  </si>
  <si>
    <t>dum_independence_legal</t>
  </si>
  <si>
    <t>dum_independence_defacto</t>
  </si>
  <si>
    <t>dum_independence_mgt</t>
  </si>
  <si>
    <t>dum_staff_select</t>
  </si>
  <si>
    <t>dum_multiannual_fund</t>
  </si>
  <si>
    <t>dum_staff_commensurate</t>
  </si>
  <si>
    <t>Own Staff Commensurate 
to Tasks 1/</t>
  </si>
  <si>
    <t>dum_accessinfo</t>
  </si>
  <si>
    <t>Access to Information 2/</t>
  </si>
  <si>
    <t>HR_number</t>
  </si>
  <si>
    <t>HR_tenure</t>
  </si>
  <si>
    <t>HR_reappointment</t>
  </si>
  <si>
    <t>HR_noncitizen</t>
  </si>
  <si>
    <t>HR_academic</t>
  </si>
  <si>
    <t>HR_policyexpert</t>
  </si>
  <si>
    <t>HR_politician</t>
  </si>
  <si>
    <t>HR_civil</t>
  </si>
  <si>
    <t>HR_other</t>
  </si>
  <si>
    <t>dum_select_gov</t>
  </si>
  <si>
    <t>Selected by 11/</t>
  </si>
  <si>
    <t>dum_select_par</t>
  </si>
  <si>
    <t>dum_select_other</t>
  </si>
  <si>
    <t>dum_dismiss_gov</t>
  </si>
  <si>
    <t>dum_dismiss_par</t>
  </si>
  <si>
    <t>dum_dismiss_other</t>
  </si>
  <si>
    <t>HR_other_fte</t>
  </si>
  <si>
    <t>dum_COM_sp</t>
  </si>
  <si>
    <t>Presence of a communication strategy or policy</t>
  </si>
  <si>
    <t>COM_webpage</t>
  </si>
  <si>
    <t>dum_COM_publication</t>
  </si>
  <si>
    <t>Publication</t>
  </si>
  <si>
    <t>dum_COM_media</t>
  </si>
  <si>
    <t>Media coverage or parliamentary hearing</t>
  </si>
  <si>
    <t>dum_COM_forecast</t>
  </si>
  <si>
    <t>Do fiscal reports contain the following</t>
  </si>
  <si>
    <t>Macro-fiscal forecast</t>
  </si>
  <si>
    <t>dum_COM_rulescompl</t>
  </si>
  <si>
    <t>dum_COM_dsa</t>
  </si>
  <si>
    <t>dum_COM_fpcost</t>
  </si>
  <si>
    <t>dum_COVID_analysis</t>
  </si>
  <si>
    <t>Please enter '1' if the fiscal council in the country has undertaken these during COVID-19; 0 otherwise.</t>
  </si>
  <si>
    <t>dum_COVID_monitoring</t>
  </si>
  <si>
    <t>dum_COVID_costing</t>
  </si>
  <si>
    <t>dum_COVID_transparency</t>
  </si>
  <si>
    <t>Remarks</t>
  </si>
  <si>
    <t>Additional remarks by desks</t>
  </si>
  <si>
    <t xml:space="preserve">ccode </t>
  </si>
  <si>
    <t>Whether a fiscal council exist</t>
  </si>
  <si>
    <t xml:space="preserve">A proxy for the strength, putting emphasis on defacto independence and access of info. </t>
  </si>
  <si>
    <t>ifs_code</t>
  </si>
  <si>
    <t>dum_FiscalCouncil</t>
  </si>
  <si>
    <t>8/ The council has been significantly weakened in 2010.</t>
  </si>
  <si>
    <t>Congressional Budget Office 10/</t>
  </si>
  <si>
    <t>Combined High Council of Finance - Public Sector Borrowing Section and Federal Planning Bureau</t>
  </si>
  <si>
    <t>2016, 2018</t>
  </si>
  <si>
    <t>Independent Advisory Board to the German Stability Council (Stabilitätsrat)</t>
  </si>
  <si>
    <t>Combined Netherlands Bureau for Economic Policy Analysis Raad van State</t>
  </si>
  <si>
    <t>6.0</t>
  </si>
  <si>
    <t xml:space="preserve">Finland </t>
  </si>
  <si>
    <t>Federal Council of Fiscal Responsibility</t>
  </si>
  <si>
    <t>CFRF</t>
  </si>
  <si>
    <t>2017, 2020</t>
  </si>
  <si>
    <t>N.A.</t>
  </si>
  <si>
    <t>23</t>
  </si>
  <si>
    <t xml:space="preserve">The fiscal council is tasked to monitor the implementation of fiscal rules, which were suspended between 2009 and 2017 and again in 2020. So far the council has a very limited role (de facto), mostly related to disclosure of provincial public financial data. </t>
  </si>
  <si>
    <t xml:space="preserve">Chile </t>
  </si>
  <si>
    <t>Combined</t>
  </si>
  <si>
    <t>[2019]</t>
  </si>
  <si>
    <t>3-5</t>
  </si>
  <si>
    <t>1</t>
  </si>
  <si>
    <t>The FROC is in the process of being established. 
It would consist of 3-5 members appointed by the Cabinet and drawn fom public and private sectors, having expertise in law, economics and finance or related area of expertise. The ECCB country economist for Antigua and Barbuda will also be a member of the FROC.</t>
  </si>
  <si>
    <t>Bahamas 9/</t>
  </si>
  <si>
    <t>South Korea</t>
  </si>
  <si>
    <t>1.0</t>
  </si>
  <si>
    <t>NAFBC</t>
  </si>
  <si>
    <t xml:space="preserve">Slovak Republic </t>
  </si>
  <si>
    <t>..</t>
  </si>
  <si>
    <t xml:space="preserve">Lithuania </t>
  </si>
  <si>
    <t>5.0</t>
  </si>
  <si>
    <t>In response to EC comments on the independence of the HCF (functional, political, financial, staffing), a 2018 Royal Decree introduced a number of changes, including decoupling nomination from representation (by/of various authorities), granting full autonomy with respect to public communication, ringfencing HCF's budget, and expanding staff (additional 3-5 FTE to bring it to 10 FTE). The latter two have not been implemented yet.</t>
  </si>
  <si>
    <t>3.0</t>
  </si>
  <si>
    <t xml:space="preserve">Yes, but only for one more term. </t>
  </si>
  <si>
    <t>Yes.</t>
  </si>
  <si>
    <t>Section PSBR, HCF</t>
  </si>
  <si>
    <t>Section "Public Sector Borrowing Requirement", of the High Council of Finance</t>
  </si>
  <si>
    <t>2022, 2023</t>
  </si>
  <si>
    <r>
      <t xml:space="preserve">Portuguese Public Finance Council </t>
    </r>
    <r>
      <rPr>
        <vertAlign val="superscript"/>
        <sz val="10"/>
        <color theme="1"/>
        <rFont val="Arial"/>
        <family val="2"/>
      </rPr>
      <t>11/</t>
    </r>
  </si>
  <si>
    <r>
      <t xml:space="preserve">Congressional Budget Office </t>
    </r>
    <r>
      <rPr>
        <vertAlign val="superscript"/>
        <sz val="10"/>
        <color theme="1"/>
        <rFont val="Arial"/>
        <family val="2"/>
      </rPr>
      <t>12/</t>
    </r>
  </si>
  <si>
    <t xml:space="preserve">Italy </t>
  </si>
  <si>
    <r>
      <t xml:space="preserve">Parliamentary Budget Office </t>
    </r>
    <r>
      <rPr>
        <vertAlign val="superscript"/>
        <sz val="10"/>
        <color theme="1"/>
        <rFont val="Arial"/>
        <family val="2"/>
      </rPr>
      <t>10/</t>
    </r>
  </si>
  <si>
    <r>
      <t xml:space="preserve">Forecast Assessment </t>
    </r>
    <r>
      <rPr>
        <vertAlign val="superscript"/>
        <sz val="10"/>
        <color theme="1"/>
        <rFont val="Arial"/>
        <family val="2"/>
      </rPr>
      <t>13/</t>
    </r>
  </si>
  <si>
    <r>
      <t xml:space="preserve">Forecast Preparation </t>
    </r>
    <r>
      <rPr>
        <vertAlign val="superscript"/>
        <sz val="10"/>
        <color theme="1"/>
        <rFont val="Arial"/>
        <family val="2"/>
      </rPr>
      <t>13/</t>
    </r>
  </si>
  <si>
    <t>11/ The non-executive members of the Board could get the mandate renewed once again and all members of the Board could be appointed again after 5 years of the end of the last mandate.</t>
  </si>
  <si>
    <t>12/ The Joint Committee on Taxation (JCT) is another nonpartisan body involved in the legislative tax process. While the JCT does not fit the definition of a fiscal council, the CBO is required to use its estimates for all revenue legislations.</t>
  </si>
  <si>
    <t>13/ For forecast preparation and assessment indicators, different countries may vary on whether they perform budgetary and/or macroeconomic forecasts.</t>
  </si>
  <si>
    <t>10/ The PBO in Italy performs the analyses on long-term sustainability, consistency with objectives, costing of measures, and montioring of fiscal rules in an ex-post manner.</t>
  </si>
  <si>
    <t>Last update: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</si>
</sst>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9"/>
      <name val="Arial"/>
      <family val="2"/>
    </font>
    <font>
      <sz val="14"/>
      <name val="Arial"/>
      <family val="2"/>
    </font>
    <font>
      <b/>
      <sz val="14"/>
      <name val="Arial"/>
      <family val="2"/>
    </font>
    <font>
      <b/>
      <sz val="12"/>
      <name val="Arial"/>
      <family val="2"/>
    </font>
    <font>
      <b/>
      <sz val="9"/>
      <name val="Arial"/>
      <family val="2"/>
    </font>
    <font>
      <b/>
      <sz val="16"/>
      <name val="Arial"/>
      <family val="2"/>
    </font>
    <font>
      <b/>
      <sz val="10"/>
      <name val="Arial"/>
      <family val="2"/>
    </font>
    <font>
      <sz val="12"/>
      <name val="Times New Roman"/>
      <family val="1"/>
    </font>
    <font>
      <sz val="9"/>
      <color rgb="FFFF0000"/>
      <name val="Arial"/>
      <family val="2"/>
    </font>
    <font>
      <sz val="10"/>
      <color rgb="FFFF0000"/>
      <name val="Arial"/>
      <family val="2"/>
    </font>
    <font>
      <vertAlign val="superscript"/>
      <sz val="10"/>
      <name val="Arial"/>
      <family val="2"/>
    </font>
    <font>
      <i/>
      <sz val="9"/>
      <name val="Arial"/>
      <family val="2"/>
    </font>
    <font>
      <b/>
      <vertAlign val="superscript"/>
      <sz val="10"/>
      <name val="Arial"/>
      <family val="2"/>
    </font>
    <font>
      <sz val="11"/>
      <color rgb="FF9C0006"/>
      <name val="Calibri"/>
      <family val="2"/>
      <scheme val="minor"/>
    </font>
    <font>
      <sz val="12"/>
      <color theme="1"/>
      <name val="Calibri"/>
      <family val="2"/>
      <scheme val="minor"/>
    </font>
    <font>
      <sz val="11"/>
      <color rgb="FF9C6500"/>
      <name val="Calibri"/>
      <family val="2"/>
      <scheme val="minor"/>
    </font>
    <font>
      <u/>
      <sz val="11"/>
      <color theme="11"/>
      <name val="Calibri"/>
      <family val="2"/>
      <scheme val="minor"/>
    </font>
    <font>
      <sz val="11"/>
      <color theme="1"/>
      <name val="Calibri"/>
      <family val="2"/>
      <scheme val="minor"/>
    </font>
    <font>
      <u/>
      <sz val="11"/>
      <color theme="10"/>
      <name val="Calibri"/>
      <family val="2"/>
      <scheme val="minor"/>
    </font>
    <font>
      <sz val="10"/>
      <name val="Times New Roman"/>
      <family val="1"/>
    </font>
    <font>
      <sz val="9"/>
      <color indexed="81"/>
      <name val="Tahoma"/>
      <family val="2"/>
    </font>
    <font>
      <b/>
      <sz val="9"/>
      <color indexed="81"/>
      <name val="Tahoma"/>
      <family val="2"/>
    </font>
    <font>
      <sz val="10"/>
      <color rgb="FF0070C0"/>
      <name val="Arial"/>
      <family val="2"/>
    </font>
    <font>
      <sz val="11"/>
      <color rgb="FFFF0000"/>
      <name val="Calibri"/>
      <family val="2"/>
      <scheme val="minor"/>
    </font>
    <font>
      <sz val="11"/>
      <color theme="1"/>
      <name val="Calibri"/>
      <family val="2"/>
      <charset val="204"/>
      <scheme val="minor"/>
    </font>
    <font>
      <sz val="8"/>
      <color theme="1"/>
      <name val="Calibri"/>
      <family val="2"/>
      <scheme val="minor"/>
    </font>
    <font>
      <b/>
      <sz val="10"/>
      <color rgb="FFFF0000"/>
      <name val="Arial"/>
      <family val="2"/>
    </font>
    <font>
      <i/>
      <u/>
      <sz val="10.5"/>
      <color rgb="FFD13438"/>
      <name val="Segoe UI"/>
      <family val="2"/>
    </font>
    <font>
      <i/>
      <sz val="10.5"/>
      <color rgb="FFD13438"/>
      <name val="Segoe UI"/>
      <family val="2"/>
    </font>
    <font>
      <b/>
      <sz val="10"/>
      <color theme="1"/>
      <name val="Arial"/>
      <family val="2"/>
    </font>
    <font>
      <sz val="11"/>
      <name val="Calibri"/>
      <family val="2"/>
      <charset val="204"/>
      <scheme val="minor"/>
    </font>
    <font>
      <sz val="10"/>
      <color rgb="FF000000"/>
      <name val="Arial"/>
      <family val="2"/>
    </font>
    <font>
      <vertAlign val="superscript"/>
      <sz val="10"/>
      <color rgb="FF000000"/>
      <name val="Arial"/>
      <family val="2"/>
    </font>
    <font>
      <sz val="10"/>
      <name val="Arial"/>
      <family val="2"/>
    </font>
    <font>
      <sz val="10"/>
      <color rgb="FF0070C0"/>
      <name val="Arial"/>
      <family val="2"/>
    </font>
    <font>
      <sz val="10"/>
      <color theme="1"/>
      <name val="Arial"/>
      <family val="2"/>
    </font>
    <font>
      <sz val="10"/>
      <color rgb="FFFF0000"/>
      <name val="Arial"/>
      <family val="2"/>
    </font>
    <font>
      <vertAlign val="superscript"/>
      <sz val="10"/>
      <color theme="1"/>
      <name val="Arial"/>
      <family val="2"/>
    </font>
    <font>
      <b/>
      <vertAlign val="superscript"/>
      <sz val="10"/>
      <color theme="1"/>
      <name val="Arial"/>
      <family val="2"/>
    </font>
    <font>
      <sz val="10"/>
      <color theme="9"/>
      <name val="Arial"/>
      <family val="2"/>
    </font>
    <font>
      <u/>
      <sz val="11"/>
      <color theme="1"/>
      <name val="Calibri"/>
      <family val="2"/>
      <scheme val="minor"/>
    </font>
  </fonts>
  <fills count="10">
    <fill>
      <patternFill patternType="none"/>
    </fill>
    <fill>
      <patternFill patternType="gray125"/>
    </fill>
    <fill>
      <patternFill patternType="solid">
        <fgColor indexed="43"/>
        <bgColor indexed="64"/>
      </patternFill>
    </fill>
    <fill>
      <patternFill patternType="solid">
        <fgColor indexed="43"/>
        <bgColor indexed="43"/>
      </patternFill>
    </fill>
    <fill>
      <patternFill patternType="solid">
        <fgColor rgb="FF05566F"/>
        <bgColor indexed="64"/>
      </patternFill>
    </fill>
    <fill>
      <patternFill patternType="solid">
        <fgColor rgb="FFFFC7CE"/>
      </patternFill>
    </fill>
    <fill>
      <patternFill patternType="solid">
        <fgColor rgb="FFFFEB9C"/>
      </patternFill>
    </fill>
    <fill>
      <patternFill patternType="solid">
        <fgColor theme="4" tint="0.79998168889431442"/>
        <bgColor indexed="65"/>
      </patternFill>
    </fill>
    <fill>
      <patternFill patternType="solid">
        <fgColor rgb="FFFFFF00"/>
        <bgColor indexed="64"/>
      </patternFill>
    </fill>
    <fill>
      <patternFill patternType="solid">
        <fgColor theme="0"/>
        <bgColor indexed="64"/>
      </patternFill>
    </fill>
  </fills>
  <borders count="4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top style="thin">
        <color auto="1"/>
      </top>
      <bottom/>
      <diagonal/>
    </border>
    <border>
      <left/>
      <right style="thin">
        <color auto="1"/>
      </right>
      <top style="medium">
        <color auto="1"/>
      </top>
      <bottom style="medium">
        <color auto="1"/>
      </bottom>
      <diagonal/>
    </border>
    <border>
      <left/>
      <right style="thin">
        <color auto="1"/>
      </right>
      <top/>
      <bottom style="thin">
        <color auto="1"/>
      </bottom>
      <diagonal/>
    </border>
    <border>
      <left style="thin">
        <color auto="1"/>
      </left>
      <right style="medium">
        <color auto="1"/>
      </right>
      <top/>
      <bottom/>
      <diagonal/>
    </border>
    <border>
      <left style="thin">
        <color auto="1"/>
      </left>
      <right style="medium">
        <color auto="1"/>
      </right>
      <top style="thin">
        <color auto="1"/>
      </top>
      <bottom style="medium">
        <color auto="1"/>
      </bottom>
      <diagonal/>
    </border>
    <border>
      <left/>
      <right style="medium">
        <color rgb="FF808080"/>
      </right>
      <top style="medium">
        <color auto="1"/>
      </top>
      <bottom style="medium">
        <color auto="1"/>
      </bottom>
      <diagonal/>
    </border>
    <border>
      <left style="medium">
        <color rgb="FF808080"/>
      </left>
      <right/>
      <top style="medium">
        <color auto="1"/>
      </top>
      <bottom style="medium">
        <color auto="1"/>
      </bottom>
      <diagonal/>
    </border>
    <border>
      <left/>
      <right style="thin">
        <color indexed="64"/>
      </right>
      <top style="medium">
        <color auto="1"/>
      </top>
      <bottom/>
      <diagonal/>
    </border>
    <border>
      <left style="thin">
        <color indexed="64"/>
      </left>
      <right/>
      <top/>
      <bottom/>
      <diagonal/>
    </border>
    <border>
      <left style="thin">
        <color indexed="64"/>
      </left>
      <right/>
      <top/>
      <bottom style="thin">
        <color auto="1"/>
      </bottom>
      <diagonal/>
    </border>
    <border>
      <left/>
      <right style="thick">
        <color rgb="FF000000"/>
      </right>
      <top/>
      <bottom/>
      <diagonal/>
    </border>
    <border>
      <left/>
      <right style="medium">
        <color auto="1"/>
      </right>
      <top style="medium">
        <color auto="1"/>
      </top>
      <bottom style="thin">
        <color indexed="64"/>
      </bottom>
      <diagonal/>
    </border>
    <border>
      <left style="medium">
        <color auto="1"/>
      </left>
      <right/>
      <top style="thin">
        <color auto="1"/>
      </top>
      <bottom style="thin">
        <color indexed="64"/>
      </bottom>
      <diagonal/>
    </border>
    <border>
      <left/>
      <right/>
      <top style="thin">
        <color auto="1"/>
      </top>
      <bottom style="thin">
        <color indexed="64"/>
      </bottom>
      <diagonal/>
    </border>
    <border>
      <left style="thin">
        <color indexed="64"/>
      </left>
      <right/>
      <top style="thin">
        <color auto="1"/>
      </top>
      <bottom style="thin">
        <color auto="1"/>
      </bottom>
      <diagonal/>
    </border>
    <border>
      <left style="thin">
        <color indexed="64"/>
      </left>
      <right style="medium">
        <color auto="1"/>
      </right>
      <top/>
      <bottom style="thin">
        <color auto="1"/>
      </bottom>
      <diagonal/>
    </border>
    <border>
      <left style="thin">
        <color indexed="64"/>
      </left>
      <right style="thin">
        <color indexed="64"/>
      </right>
      <top/>
      <bottom style="thin">
        <color auto="1"/>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indexed="64"/>
      </left>
      <right style="thin">
        <color indexed="64"/>
      </right>
      <top style="thin">
        <color indexed="64"/>
      </top>
      <bottom style="thin">
        <color auto="1"/>
      </bottom>
      <diagonal/>
    </border>
  </borders>
  <cellStyleXfs count="22">
    <xf numFmtId="0" fontId="0" fillId="0" borderId="0"/>
    <xf numFmtId="0" fontId="13" fillId="0" borderId="0"/>
    <xf numFmtId="0" fontId="21" fillId="3" borderId="0"/>
    <xf numFmtId="0" fontId="13" fillId="0" borderId="0"/>
    <xf numFmtId="0" fontId="27" fillId="5" borderId="0" applyNumberFormat="0" applyBorder="0" applyAlignment="0" applyProtection="0"/>
    <xf numFmtId="0" fontId="28" fillId="0" borderId="0"/>
    <xf numFmtId="0" fontId="29" fillId="6" borderId="0" applyNumberFormat="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7" borderId="0" applyNumberFormat="0" applyBorder="0" applyAlignment="0" applyProtection="0"/>
    <xf numFmtId="0" fontId="32" fillId="0" borderId="0" applyNumberFormat="0" applyFill="0" applyBorder="0" applyAlignment="0" applyProtection="0"/>
    <xf numFmtId="0" fontId="33" fillId="0" borderId="0"/>
    <xf numFmtId="0" fontId="12" fillId="0" borderId="0"/>
    <xf numFmtId="0" fontId="31" fillId="0" borderId="0"/>
    <xf numFmtId="0" fontId="38" fillId="0" borderId="0"/>
    <xf numFmtId="0" fontId="38" fillId="0" borderId="0"/>
    <xf numFmtId="0" fontId="12" fillId="0" borderId="0"/>
  </cellStyleXfs>
  <cellXfs count="465">
    <xf numFmtId="0" fontId="0" fillId="0" borderId="0" xfId="0"/>
    <xf numFmtId="0" fontId="14" fillId="2" borderId="1" xfId="0" applyFont="1" applyFill="1" applyBorder="1"/>
    <xf numFmtId="0" fontId="14" fillId="2" borderId="2" xfId="0" applyFont="1" applyFill="1" applyBorder="1"/>
    <xf numFmtId="0" fontId="14" fillId="2" borderId="3" xfId="0" applyFont="1" applyFill="1" applyBorder="1"/>
    <xf numFmtId="0" fontId="14" fillId="2" borderId="4" xfId="0" applyFont="1" applyFill="1" applyBorder="1" applyAlignment="1">
      <alignment horizontal="centerContinuous"/>
    </xf>
    <xf numFmtId="0" fontId="14" fillId="2" borderId="0" xfId="0" applyFont="1" applyFill="1" applyAlignment="1">
      <alignment horizontal="centerContinuous"/>
    </xf>
    <xf numFmtId="0" fontId="14" fillId="2" borderId="0" xfId="0" applyFont="1" applyFill="1"/>
    <xf numFmtId="0" fontId="14" fillId="2" borderId="5" xfId="0" applyFont="1" applyFill="1" applyBorder="1"/>
    <xf numFmtId="0" fontId="16" fillId="2" borderId="4" xfId="0" applyFont="1" applyFill="1" applyBorder="1"/>
    <xf numFmtId="0" fontId="16" fillId="2" borderId="0" xfId="0" applyFont="1" applyFill="1"/>
    <xf numFmtId="0" fontId="16" fillId="2" borderId="5" xfId="0" applyFont="1" applyFill="1" applyBorder="1"/>
    <xf numFmtId="0" fontId="16" fillId="2" borderId="4" xfId="0" applyFont="1" applyFill="1" applyBorder="1" applyAlignment="1">
      <alignment horizontal="center"/>
    </xf>
    <xf numFmtId="0" fontId="16" fillId="2" borderId="0" xfId="0" applyFont="1" applyFill="1" applyAlignment="1">
      <alignment horizontal="center"/>
    </xf>
    <xf numFmtId="0" fontId="16" fillId="2" borderId="5" xfId="0" applyFont="1" applyFill="1" applyBorder="1" applyAlignment="1">
      <alignment horizontal="center"/>
    </xf>
    <xf numFmtId="49" fontId="18" fillId="2" borderId="4" xfId="0" applyNumberFormat="1" applyFont="1" applyFill="1" applyBorder="1" applyAlignment="1">
      <alignment horizontal="centerContinuous"/>
    </xf>
    <xf numFmtId="49" fontId="14" fillId="2" borderId="0" xfId="0" applyNumberFormat="1" applyFont="1" applyFill="1" applyAlignment="1">
      <alignment horizontal="centerContinuous"/>
    </xf>
    <xf numFmtId="0" fontId="14" fillId="2" borderId="4" xfId="0" applyFont="1" applyFill="1" applyBorder="1"/>
    <xf numFmtId="0" fontId="14" fillId="2" borderId="0" xfId="0" applyFont="1" applyFill="1" applyAlignment="1">
      <alignment horizontal="center"/>
    </xf>
    <xf numFmtId="0" fontId="14" fillId="2" borderId="5" xfId="0" applyFont="1" applyFill="1" applyBorder="1" applyAlignment="1">
      <alignment horizontal="center"/>
    </xf>
    <xf numFmtId="0" fontId="18" fillId="2" borderId="4" xfId="0" applyFont="1" applyFill="1" applyBorder="1" applyAlignment="1">
      <alignment horizontal="left"/>
    </xf>
    <xf numFmtId="0" fontId="13" fillId="2" borderId="4" xfId="0" applyFont="1" applyFill="1" applyBorder="1"/>
    <xf numFmtId="0" fontId="13" fillId="2" borderId="0" xfId="0" applyFont="1" applyFill="1"/>
    <xf numFmtId="0" fontId="13" fillId="2" borderId="5" xfId="0" applyFont="1" applyFill="1" applyBorder="1"/>
    <xf numFmtId="0" fontId="20" fillId="2" borderId="4" xfId="2" applyFont="1" applyFill="1" applyBorder="1" applyAlignment="1">
      <alignment horizontal="left"/>
    </xf>
    <xf numFmtId="49" fontId="20" fillId="2" borderId="0" xfId="0" applyNumberFormat="1" applyFont="1" applyFill="1" applyAlignment="1">
      <alignment horizontal="left"/>
    </xf>
    <xf numFmtId="0" fontId="14" fillId="2" borderId="7" xfId="0" applyFont="1" applyFill="1" applyBorder="1"/>
    <xf numFmtId="0" fontId="14" fillId="2" borderId="8" xfId="0" applyFont="1" applyFill="1" applyBorder="1"/>
    <xf numFmtId="0" fontId="14" fillId="2" borderId="4" xfId="3" applyFont="1" applyFill="1" applyBorder="1" applyAlignment="1">
      <alignment horizontal="left" vertical="top" wrapText="1" indent="1"/>
    </xf>
    <xf numFmtId="0" fontId="13" fillId="2" borderId="6" xfId="2" applyFont="1" applyFill="1" applyBorder="1"/>
    <xf numFmtId="0" fontId="23" fillId="2" borderId="0" xfId="0" applyFont="1" applyFill="1"/>
    <xf numFmtId="0" fontId="23" fillId="2" borderId="5" xfId="0" applyFont="1" applyFill="1" applyBorder="1"/>
    <xf numFmtId="0" fontId="22" fillId="2" borderId="4" xfId="0" applyFont="1" applyFill="1" applyBorder="1"/>
    <xf numFmtId="0" fontId="22" fillId="2" borderId="0" xfId="0" applyFont="1" applyFill="1"/>
    <xf numFmtId="0" fontId="22" fillId="2" borderId="5" xfId="0" applyFont="1" applyFill="1" applyBorder="1"/>
    <xf numFmtId="0" fontId="20" fillId="2" borderId="4" xfId="0" applyFont="1" applyFill="1" applyBorder="1" applyAlignment="1">
      <alignment vertical="top" wrapText="1"/>
    </xf>
    <xf numFmtId="0" fontId="13" fillId="2" borderId="4" xfId="0" applyFont="1" applyFill="1" applyBorder="1" applyAlignment="1">
      <alignment vertical="top" wrapText="1"/>
    </xf>
    <xf numFmtId="0" fontId="13" fillId="2" borderId="6" xfId="0" applyFont="1" applyFill="1" applyBorder="1"/>
    <xf numFmtId="0" fontId="13" fillId="2" borderId="7" xfId="0" applyFont="1" applyFill="1" applyBorder="1"/>
    <xf numFmtId="0" fontId="13" fillId="2" borderId="8" xfId="0" applyFont="1" applyFill="1" applyBorder="1"/>
    <xf numFmtId="0" fontId="13" fillId="2" borderId="4" xfId="2" applyFont="1" applyFill="1" applyBorder="1"/>
    <xf numFmtId="0" fontId="20" fillId="2" borderId="4" xfId="2" applyFont="1" applyFill="1" applyBorder="1"/>
    <xf numFmtId="0" fontId="20" fillId="2" borderId="0" xfId="2" applyFont="1" applyFill="1"/>
    <xf numFmtId="0" fontId="20" fillId="2" borderId="5" xfId="2" applyFont="1" applyFill="1" applyBorder="1"/>
    <xf numFmtId="0" fontId="13" fillId="2" borderId="5" xfId="0" applyFont="1" applyFill="1" applyBorder="1" applyAlignment="1">
      <alignment vertical="top" wrapText="1"/>
    </xf>
    <xf numFmtId="0" fontId="13" fillId="2" borderId="0" xfId="2" applyFont="1" applyFill="1"/>
    <xf numFmtId="0" fontId="13" fillId="0" borderId="0" xfId="4" applyFont="1" applyFill="1" applyBorder="1" applyAlignment="1">
      <alignment wrapText="1"/>
    </xf>
    <xf numFmtId="0" fontId="13" fillId="0" borderId="0" xfId="0" applyFont="1" applyAlignment="1">
      <alignment wrapText="1"/>
    </xf>
    <xf numFmtId="49" fontId="13" fillId="0" borderId="0" xfId="0" applyNumberFormat="1" applyFont="1" applyAlignment="1">
      <alignment horizontal="left"/>
    </xf>
    <xf numFmtId="49" fontId="13" fillId="0" borderId="0" xfId="0" applyNumberFormat="1" applyFont="1"/>
    <xf numFmtId="0" fontId="13" fillId="0" borderId="0" xfId="0" applyFont="1" applyAlignment="1">
      <alignment horizontal="left"/>
    </xf>
    <xf numFmtId="0" fontId="13" fillId="0" borderId="0" xfId="0" applyFont="1" applyAlignment="1">
      <alignment horizontal="center" wrapText="1"/>
    </xf>
    <xf numFmtId="0" fontId="20" fillId="0" borderId="10" xfId="0" applyFont="1" applyBorder="1" applyAlignment="1">
      <alignment horizontal="center" vertical="center" wrapText="1"/>
    </xf>
    <xf numFmtId="0" fontId="13" fillId="0" borderId="12" xfId="1" applyBorder="1" applyAlignment="1">
      <alignment vertical="center"/>
    </xf>
    <xf numFmtId="49" fontId="13" fillId="0" borderId="12" xfId="1" applyNumberFormat="1" applyBorder="1" applyAlignment="1">
      <alignment horizontal="center" vertical="center" wrapText="1"/>
    </xf>
    <xf numFmtId="49" fontId="13" fillId="0" borderId="4" xfId="1" applyNumberFormat="1" applyBorder="1" applyAlignment="1">
      <alignment vertical="center" wrapText="1"/>
    </xf>
    <xf numFmtId="0" fontId="13" fillId="0" borderId="4" xfId="0" applyFont="1" applyBorder="1" applyAlignment="1">
      <alignment wrapText="1"/>
    </xf>
    <xf numFmtId="0" fontId="20" fillId="2" borderId="14" xfId="0" applyFont="1" applyFill="1" applyBorder="1" applyAlignment="1">
      <alignment horizontal="center" vertical="center" wrapText="1"/>
    </xf>
    <xf numFmtId="0" fontId="13" fillId="0" borderId="18" xfId="0" applyFont="1" applyBorder="1" applyAlignment="1">
      <alignment wrapText="1"/>
    </xf>
    <xf numFmtId="49" fontId="13" fillId="0" borderId="18" xfId="1" applyNumberFormat="1" applyBorder="1" applyAlignment="1">
      <alignment vertical="center" wrapText="1"/>
    </xf>
    <xf numFmtId="49" fontId="13" fillId="0" borderId="19" xfId="1" applyNumberFormat="1" applyBorder="1" applyAlignment="1">
      <alignment vertical="center" wrapText="1"/>
    </xf>
    <xf numFmtId="49" fontId="13" fillId="0" borderId="16" xfId="1" applyNumberFormat="1" applyBorder="1" applyAlignment="1">
      <alignment horizontal="center" vertical="center" wrapText="1"/>
    </xf>
    <xf numFmtId="0" fontId="13" fillId="0" borderId="13" xfId="1" applyBorder="1" applyAlignment="1">
      <alignment vertical="center"/>
    </xf>
    <xf numFmtId="0" fontId="13" fillId="0" borderId="22" xfId="1" applyBorder="1" applyAlignment="1">
      <alignment vertical="center"/>
    </xf>
    <xf numFmtId="0" fontId="20" fillId="2" borderId="21" xfId="0" applyFont="1" applyFill="1" applyBorder="1" applyAlignment="1">
      <alignment horizontal="center" vertical="center" wrapText="1"/>
    </xf>
    <xf numFmtId="0" fontId="13" fillId="0" borderId="13" xfId="0" applyFont="1" applyBorder="1" applyAlignment="1">
      <alignment wrapText="1"/>
    </xf>
    <xf numFmtId="164" fontId="13" fillId="0" borderId="0" xfId="0" applyNumberFormat="1" applyFont="1" applyAlignment="1">
      <alignment horizontal="center" wrapText="1"/>
    </xf>
    <xf numFmtId="0" fontId="13" fillId="0" borderId="0" xfId="0" applyFont="1" applyAlignment="1">
      <alignment horizontal="center" vertical="center" wrapText="1"/>
    </xf>
    <xf numFmtId="0" fontId="20" fillId="0" borderId="0" xfId="0" applyFont="1" applyAlignment="1">
      <alignment horizontal="center" wrapText="1"/>
    </xf>
    <xf numFmtId="0" fontId="13" fillId="0" borderId="0" xfId="0" applyFont="1" applyAlignment="1">
      <alignment horizontal="center" vertical="top" wrapText="1"/>
    </xf>
    <xf numFmtId="0" fontId="13" fillId="0" borderId="1" xfId="0" applyFont="1" applyBorder="1" applyAlignment="1">
      <alignment wrapText="1"/>
    </xf>
    <xf numFmtId="0" fontId="13" fillId="0" borderId="2" xfId="0" applyFont="1" applyBorder="1" applyAlignment="1">
      <alignment wrapText="1"/>
    </xf>
    <xf numFmtId="49" fontId="13" fillId="0" borderId="4" xfId="0" applyNumberFormat="1" applyFont="1" applyBorder="1" applyAlignment="1">
      <alignment horizontal="left"/>
    </xf>
    <xf numFmtId="0" fontId="13" fillId="0" borderId="16" xfId="1" applyBorder="1" applyAlignment="1">
      <alignment vertical="center"/>
    </xf>
    <xf numFmtId="164" fontId="13" fillId="0" borderId="0" xfId="0" applyNumberFormat="1" applyFont="1" applyAlignment="1">
      <alignment horizontal="center"/>
    </xf>
    <xf numFmtId="0" fontId="13" fillId="0" borderId="0" xfId="0" applyFont="1" applyAlignment="1">
      <alignment horizontal="center"/>
    </xf>
    <xf numFmtId="0" fontId="13" fillId="0" borderId="15" xfId="1" applyBorder="1" applyAlignment="1">
      <alignment vertical="center"/>
    </xf>
    <xf numFmtId="0" fontId="13" fillId="0" borderId="10" xfId="1" applyBorder="1" applyAlignment="1">
      <alignment vertical="center"/>
    </xf>
    <xf numFmtId="0" fontId="13" fillId="0" borderId="10" xfId="1" applyBorder="1" applyAlignment="1">
      <alignment horizontal="center" vertical="center"/>
    </xf>
    <xf numFmtId="0" fontId="20" fillId="0" borderId="15" xfId="0" applyFont="1" applyBorder="1" applyAlignment="1">
      <alignment horizontal="center" vertical="center" wrapText="1"/>
    </xf>
    <xf numFmtId="0" fontId="13" fillId="2" borderId="0" xfId="0" applyFont="1" applyFill="1" applyAlignment="1">
      <alignment horizontal="left" vertical="top" wrapText="1"/>
    </xf>
    <xf numFmtId="0" fontId="13" fillId="2" borderId="5" xfId="0" applyFont="1" applyFill="1" applyBorder="1" applyAlignment="1">
      <alignment horizontal="left" vertical="top" wrapText="1"/>
    </xf>
    <xf numFmtId="0" fontId="13" fillId="0" borderId="27" xfId="0" applyFont="1" applyBorder="1" applyAlignment="1">
      <alignment horizontal="center" wrapText="1"/>
    </xf>
    <xf numFmtId="49" fontId="13" fillId="0" borderId="13" xfId="0" applyNumberFormat="1" applyFont="1" applyBorder="1" applyAlignment="1">
      <alignment horizontal="center"/>
    </xf>
    <xf numFmtId="0" fontId="13" fillId="0" borderId="22" xfId="1" applyBorder="1" applyAlignment="1">
      <alignment horizontal="center" vertical="center"/>
    </xf>
    <xf numFmtId="0" fontId="13" fillId="0" borderId="18" xfId="0" applyFont="1" applyBorder="1" applyAlignment="1">
      <alignment horizontal="center" vertical="top" wrapText="1"/>
    </xf>
    <xf numFmtId="0" fontId="13" fillId="0" borderId="4" xfId="0" applyFont="1" applyBorder="1" applyAlignment="1">
      <alignment horizontal="center" vertical="top" wrapText="1"/>
    </xf>
    <xf numFmtId="0" fontId="13" fillId="0" borderId="18" xfId="4" applyFont="1" applyFill="1" applyBorder="1" applyAlignment="1">
      <alignment horizontal="center" vertical="top" wrapText="1"/>
    </xf>
    <xf numFmtId="164" fontId="13" fillId="0" borderId="0" xfId="0" applyNumberFormat="1" applyFont="1" applyAlignment="1">
      <alignment horizontal="center" vertical="top" wrapText="1"/>
    </xf>
    <xf numFmtId="164" fontId="13" fillId="0" borderId="5" xfId="4" applyNumberFormat="1" applyFont="1" applyFill="1" applyBorder="1" applyAlignment="1">
      <alignment horizontal="center" vertical="top" wrapText="1"/>
    </xf>
    <xf numFmtId="0" fontId="32" fillId="2" borderId="0" xfId="15" applyFill="1" applyBorder="1"/>
    <xf numFmtId="0" fontId="13" fillId="0" borderId="0" xfId="0" applyFont="1" applyAlignment="1">
      <alignment vertical="center" wrapText="1"/>
    </xf>
    <xf numFmtId="164" fontId="13" fillId="0" borderId="0" xfId="14" applyNumberFormat="1" applyFont="1" applyFill="1" applyBorder="1" applyAlignment="1">
      <alignment horizontal="center" wrapText="1"/>
    </xf>
    <xf numFmtId="0" fontId="13" fillId="0" borderId="18" xfId="0" applyFont="1" applyBorder="1"/>
    <xf numFmtId="0" fontId="13" fillId="0" borderId="19" xfId="0" applyFont="1" applyBorder="1"/>
    <xf numFmtId="0" fontId="13" fillId="0" borderId="13" xfId="0" applyFont="1" applyBorder="1" applyAlignment="1">
      <alignment horizontal="center" vertical="top" wrapText="1"/>
    </xf>
    <xf numFmtId="0" fontId="13" fillId="0" borderId="4" xfId="4" applyFont="1" applyFill="1" applyBorder="1" applyAlignment="1">
      <alignment horizontal="center" vertical="top" wrapText="1"/>
    </xf>
    <xf numFmtId="0" fontId="13" fillId="0" borderId="13" xfId="4" applyFont="1" applyFill="1" applyBorder="1" applyAlignment="1">
      <alignment horizontal="center" vertical="top" wrapText="1"/>
    </xf>
    <xf numFmtId="0" fontId="13" fillId="0" borderId="0" xfId="4" applyFont="1" applyFill="1" applyBorder="1" applyAlignment="1">
      <alignment horizontal="center" vertical="top" wrapText="1"/>
    </xf>
    <xf numFmtId="0" fontId="13" fillId="0" borderId="18" xfId="0" applyFont="1" applyBorder="1" applyAlignment="1">
      <alignment horizontal="center" vertical="top"/>
    </xf>
    <xf numFmtId="0" fontId="13" fillId="0" borderId="18" xfId="14" applyFont="1" applyFill="1" applyBorder="1" applyAlignment="1">
      <alignment horizontal="center" vertical="top" wrapText="1"/>
    </xf>
    <xf numFmtId="0" fontId="23" fillId="0" borderId="0" xfId="0" applyFont="1" applyAlignment="1">
      <alignment wrapText="1"/>
    </xf>
    <xf numFmtId="0" fontId="23" fillId="0" borderId="0" xfId="0" applyFont="1" applyAlignment="1">
      <alignment vertical="top" wrapText="1"/>
    </xf>
    <xf numFmtId="0" fontId="20" fillId="0" borderId="0" xfId="0" applyFont="1" applyAlignment="1">
      <alignment vertical="center" wrapText="1"/>
    </xf>
    <xf numFmtId="1" fontId="23" fillId="0" borderId="0" xfId="4" applyNumberFormat="1" applyFont="1" applyFill="1" applyBorder="1" applyAlignment="1">
      <alignment horizontal="center" vertical="top" wrapText="1"/>
    </xf>
    <xf numFmtId="0" fontId="36" fillId="0" borderId="4" xfId="0" applyFont="1" applyBorder="1" applyAlignment="1">
      <alignment horizontal="center" vertical="top" wrapText="1"/>
    </xf>
    <xf numFmtId="0" fontId="36" fillId="0" borderId="18" xfId="0" applyFont="1" applyBorder="1" applyAlignment="1">
      <alignment horizontal="center" vertical="top" wrapText="1"/>
    </xf>
    <xf numFmtId="0" fontId="36" fillId="0" borderId="0" xfId="0" applyFont="1" applyAlignment="1">
      <alignment wrapText="1"/>
    </xf>
    <xf numFmtId="1" fontId="13" fillId="0" borderId="4" xfId="4" applyNumberFormat="1" applyFont="1" applyFill="1" applyBorder="1" applyAlignment="1">
      <alignment horizontal="center" vertical="top" wrapText="1"/>
    </xf>
    <xf numFmtId="1" fontId="13" fillId="0" borderId="0" xfId="0" applyNumberFormat="1" applyFont="1" applyAlignment="1">
      <alignment horizontal="center" vertical="top" wrapText="1"/>
    </xf>
    <xf numFmtId="1" fontId="13" fillId="0" borderId="4" xfId="0" applyNumberFormat="1" applyFont="1" applyBorder="1" applyAlignment="1">
      <alignment horizontal="center" vertical="top" wrapText="1"/>
    </xf>
    <xf numFmtId="1" fontId="13" fillId="0" borderId="0" xfId="14" applyNumberFormat="1" applyFont="1" applyFill="1" applyBorder="1" applyAlignment="1">
      <alignment horizontal="center" vertical="top" wrapText="1"/>
    </xf>
    <xf numFmtId="1" fontId="23" fillId="0" borderId="0" xfId="0" applyNumberFormat="1" applyFont="1" applyAlignment="1">
      <alignment horizontal="center" vertical="top" wrapText="1"/>
    </xf>
    <xf numFmtId="1" fontId="13" fillId="0" borderId="0" xfId="4" applyNumberFormat="1" applyFont="1" applyFill="1" applyBorder="1" applyAlignment="1">
      <alignment horizontal="center" vertical="top" wrapText="1"/>
    </xf>
    <xf numFmtId="1" fontId="13" fillId="0" borderId="5" xfId="4" applyNumberFormat="1" applyFont="1" applyFill="1" applyBorder="1" applyAlignment="1">
      <alignment horizontal="center" vertical="top" wrapText="1"/>
    </xf>
    <xf numFmtId="1" fontId="13" fillId="0" borderId="5" xfId="14" applyNumberFormat="1" applyFont="1" applyFill="1" applyBorder="1" applyAlignment="1">
      <alignment horizontal="center" vertical="top" wrapText="1"/>
    </xf>
    <xf numFmtId="1" fontId="13" fillId="0" borderId="0" xfId="0" applyNumberFormat="1" applyFont="1" applyAlignment="1">
      <alignment horizontal="center" vertical="top"/>
    </xf>
    <xf numFmtId="1" fontId="13" fillId="0" borderId="4" xfId="14" applyNumberFormat="1" applyFont="1" applyFill="1" applyBorder="1" applyAlignment="1">
      <alignment horizontal="center" vertical="top" wrapText="1"/>
    </xf>
    <xf numFmtId="1" fontId="13" fillId="0" borderId="4" xfId="6" applyNumberFormat="1" applyFont="1" applyFill="1" applyBorder="1" applyAlignment="1">
      <alignment horizontal="center" vertical="top"/>
    </xf>
    <xf numFmtId="1" fontId="13" fillId="0" borderId="0" xfId="6" applyNumberFormat="1" applyFont="1" applyFill="1" applyBorder="1" applyAlignment="1">
      <alignment horizontal="center" vertical="top" wrapText="1"/>
    </xf>
    <xf numFmtId="0" fontId="36" fillId="0" borderId="18" xfId="0" applyFont="1" applyBorder="1" applyAlignment="1">
      <alignment horizontal="center" vertical="top"/>
    </xf>
    <xf numFmtId="0" fontId="37" fillId="0" borderId="0" xfId="0" applyFont="1"/>
    <xf numFmtId="0" fontId="12" fillId="0" borderId="0" xfId="17"/>
    <xf numFmtId="0" fontId="12" fillId="0" borderId="0" xfId="17" applyAlignment="1">
      <alignment horizontal="left"/>
    </xf>
    <xf numFmtId="0" fontId="38" fillId="0" borderId="0" xfId="19"/>
    <xf numFmtId="0" fontId="38" fillId="0" borderId="0" xfId="20"/>
    <xf numFmtId="0" fontId="12" fillId="0" borderId="0" xfId="17" applyAlignment="1">
      <alignment horizontal="center" vertical="center"/>
    </xf>
    <xf numFmtId="0" fontId="38" fillId="9" borderId="0" xfId="19" applyFill="1"/>
    <xf numFmtId="0" fontId="12" fillId="9" borderId="0" xfId="17" applyFill="1" applyAlignment="1">
      <alignment horizontal="left"/>
    </xf>
    <xf numFmtId="0" fontId="38" fillId="9" borderId="0" xfId="20" applyFill="1"/>
    <xf numFmtId="0" fontId="12" fillId="9" borderId="0" xfId="17" applyFill="1" applyAlignment="1">
      <alignment horizontal="center" vertical="center"/>
    </xf>
    <xf numFmtId="0" fontId="12" fillId="9" borderId="0" xfId="17" applyFill="1"/>
    <xf numFmtId="0" fontId="12" fillId="0" borderId="0" xfId="21"/>
    <xf numFmtId="1" fontId="37" fillId="0" borderId="0" xfId="0" applyNumberFormat="1" applyFont="1"/>
    <xf numFmtId="1" fontId="0" fillId="0" borderId="0" xfId="0" applyNumberFormat="1"/>
    <xf numFmtId="0" fontId="39" fillId="0" borderId="0" xfId="5" applyFont="1"/>
    <xf numFmtId="0" fontId="13" fillId="0" borderId="0" xfId="0" applyFont="1" applyAlignment="1">
      <alignment horizontal="right" wrapText="1"/>
    </xf>
    <xf numFmtId="0" fontId="36" fillId="0" borderId="0" xfId="0" applyFont="1" applyAlignment="1">
      <alignment horizontal="right" wrapText="1"/>
    </xf>
    <xf numFmtId="0" fontId="0" fillId="8" borderId="0" xfId="0" applyFill="1"/>
    <xf numFmtId="0" fontId="0" fillId="8" borderId="30" xfId="0" applyFill="1" applyBorder="1"/>
    <xf numFmtId="1" fontId="32" fillId="0" borderId="0" xfId="15" applyNumberFormat="1" applyFill="1" applyBorder="1" applyAlignment="1">
      <alignment horizontal="center" vertical="top" wrapText="1"/>
    </xf>
    <xf numFmtId="164" fontId="13" fillId="0" borderId="31" xfId="4" applyNumberFormat="1" applyFont="1" applyFill="1" applyBorder="1" applyAlignment="1">
      <alignment horizontal="center" vertical="top" wrapText="1"/>
    </xf>
    <xf numFmtId="0" fontId="32" fillId="0" borderId="0" xfId="15"/>
    <xf numFmtId="0" fontId="32" fillId="0" borderId="0" xfId="15" applyAlignment="1">
      <alignment wrapText="1"/>
    </xf>
    <xf numFmtId="0" fontId="23" fillId="2" borderId="30" xfId="0" applyFont="1" applyFill="1" applyBorder="1"/>
    <xf numFmtId="0" fontId="13" fillId="0" borderId="12" xfId="0" applyFont="1" applyBorder="1" applyAlignment="1">
      <alignment wrapText="1"/>
    </xf>
    <xf numFmtId="0" fontId="43" fillId="4" borderId="28" xfId="0" applyFont="1" applyFill="1" applyBorder="1" applyAlignment="1">
      <alignment horizontal="center" vertical="center"/>
    </xf>
    <xf numFmtId="0" fontId="43" fillId="4" borderId="0" xfId="0" applyFont="1" applyFill="1" applyAlignment="1">
      <alignment horizontal="center" vertical="center"/>
    </xf>
    <xf numFmtId="16" fontId="0" fillId="0" borderId="0" xfId="0" quotePrefix="1" applyNumberFormat="1"/>
    <xf numFmtId="0" fontId="23" fillId="0" borderId="0" xfId="17" applyFont="1" applyAlignment="1">
      <alignment horizontal="center" vertical="center"/>
    </xf>
    <xf numFmtId="0" fontId="44" fillId="0" borderId="0" xfId="19" applyFont="1"/>
    <xf numFmtId="0" fontId="13" fillId="0" borderId="0" xfId="17" applyFont="1" applyAlignment="1">
      <alignment horizontal="left"/>
    </xf>
    <xf numFmtId="0" fontId="44" fillId="0" borderId="0" xfId="20" applyFont="1"/>
    <xf numFmtId="0" fontId="13" fillId="0" borderId="0" xfId="17" applyFont="1" applyAlignment="1">
      <alignment horizontal="center" vertical="center"/>
    </xf>
    <xf numFmtId="0" fontId="13" fillId="0" borderId="0" xfId="17" applyFont="1"/>
    <xf numFmtId="0" fontId="23" fillId="0" borderId="0" xfId="5" applyFont="1"/>
    <xf numFmtId="0" fontId="23" fillId="0" borderId="0" xfId="5" applyFont="1" applyAlignment="1">
      <alignment horizontal="left"/>
    </xf>
    <xf numFmtId="49" fontId="13" fillId="0" borderId="4" xfId="1" applyNumberFormat="1" applyBorder="1" applyAlignment="1">
      <alignment horizontal="center" vertical="center" wrapText="1"/>
    </xf>
    <xf numFmtId="0" fontId="11" fillId="0" borderId="0" xfId="0" applyFont="1" applyAlignment="1">
      <alignment wrapText="1"/>
    </xf>
    <xf numFmtId="164" fontId="13" fillId="0" borderId="17" xfId="4" applyNumberFormat="1" applyFont="1" applyFill="1" applyBorder="1" applyAlignment="1">
      <alignment horizontal="center" vertical="top" wrapText="1"/>
    </xf>
    <xf numFmtId="1" fontId="32" fillId="0" borderId="9" xfId="15" applyNumberFormat="1" applyFill="1" applyBorder="1" applyAlignment="1">
      <alignment horizontal="center" vertical="top" wrapText="1"/>
    </xf>
    <xf numFmtId="1" fontId="32" fillId="0" borderId="0" xfId="15" applyNumberFormat="1" applyFill="1" applyBorder="1" applyAlignment="1">
      <alignment horizontal="center" vertical="center" wrapText="1"/>
    </xf>
    <xf numFmtId="0" fontId="13" fillId="0" borderId="37" xfId="0" applyFont="1" applyBorder="1" applyAlignment="1">
      <alignment wrapText="1"/>
    </xf>
    <xf numFmtId="0" fontId="13" fillId="0" borderId="38" xfId="0" applyFont="1" applyBorder="1" applyAlignment="1">
      <alignment wrapText="1"/>
    </xf>
    <xf numFmtId="0" fontId="13" fillId="0" borderId="36" xfId="0" applyFont="1" applyBorder="1" applyAlignment="1">
      <alignment wrapText="1"/>
    </xf>
    <xf numFmtId="0" fontId="13" fillId="0" borderId="38" xfId="4" applyFont="1" applyFill="1" applyBorder="1" applyAlignment="1">
      <alignment wrapText="1"/>
    </xf>
    <xf numFmtId="0" fontId="13" fillId="0" borderId="38" xfId="0" applyFont="1" applyBorder="1" applyAlignment="1">
      <alignment vertical="top" wrapText="1"/>
    </xf>
    <xf numFmtId="0" fontId="13" fillId="0" borderId="38" xfId="0" applyFont="1" applyBorder="1" applyAlignment="1">
      <alignment horizontal="center" wrapText="1"/>
    </xf>
    <xf numFmtId="0" fontId="36" fillId="0" borderId="38" xfId="0" applyFont="1" applyBorder="1" applyAlignment="1">
      <alignment wrapText="1"/>
    </xf>
    <xf numFmtId="0" fontId="13" fillId="0" borderId="38" xfId="0" applyFont="1" applyBorder="1" applyAlignment="1">
      <alignment vertical="center" wrapText="1"/>
    </xf>
    <xf numFmtId="1" fontId="32" fillId="0" borderId="12" xfId="15" applyNumberFormat="1" applyBorder="1" applyAlignment="1">
      <alignment horizontal="center" vertical="top" wrapText="1"/>
    </xf>
    <xf numFmtId="0" fontId="13" fillId="0" borderId="13" xfId="0" applyFont="1" applyBorder="1" applyAlignment="1">
      <alignment horizontal="center" wrapText="1"/>
    </xf>
    <xf numFmtId="0" fontId="13" fillId="0" borderId="13" xfId="4" applyFont="1" applyFill="1" applyBorder="1" applyAlignment="1">
      <alignment wrapText="1"/>
    </xf>
    <xf numFmtId="0" fontId="14" fillId="0" borderId="13" xfId="0" applyFont="1" applyBorder="1" applyAlignment="1">
      <alignment wrapText="1"/>
    </xf>
    <xf numFmtId="0" fontId="13" fillId="0" borderId="13" xfId="0" applyFont="1" applyBorder="1" applyAlignment="1">
      <alignment vertical="top" wrapText="1"/>
    </xf>
    <xf numFmtId="0" fontId="36" fillId="0" borderId="13" xfId="0" applyFont="1" applyBorder="1" applyAlignment="1">
      <alignment wrapText="1"/>
    </xf>
    <xf numFmtId="0" fontId="13" fillId="0" borderId="13" xfId="0" applyFont="1" applyBorder="1" applyAlignment="1">
      <alignment vertical="center" wrapText="1"/>
    </xf>
    <xf numFmtId="0" fontId="20" fillId="2" borderId="34" xfId="0" applyFont="1" applyFill="1" applyBorder="1" applyAlignment="1">
      <alignment vertical="center" wrapText="1"/>
    </xf>
    <xf numFmtId="0" fontId="20" fillId="2" borderId="39" xfId="0" applyFont="1" applyFill="1" applyBorder="1" applyAlignment="1">
      <alignment vertical="center" wrapText="1"/>
    </xf>
    <xf numFmtId="0" fontId="14" fillId="0" borderId="38" xfId="0" applyFont="1" applyBorder="1" applyAlignment="1">
      <alignment wrapText="1"/>
    </xf>
    <xf numFmtId="0" fontId="40" fillId="2" borderId="39" xfId="0" applyFont="1" applyFill="1" applyBorder="1" applyAlignment="1">
      <alignment vertical="center" wrapText="1"/>
    </xf>
    <xf numFmtId="0" fontId="32" fillId="0" borderId="0" xfId="15" applyAlignment="1">
      <alignment horizontal="center" vertical="top" wrapText="1"/>
    </xf>
    <xf numFmtId="0" fontId="32" fillId="0" borderId="0" xfId="15" applyFill="1"/>
    <xf numFmtId="0" fontId="13" fillId="0" borderId="0" xfId="0" applyFont="1" applyAlignment="1">
      <alignment vertical="top" wrapText="1"/>
    </xf>
    <xf numFmtId="49" fontId="45" fillId="0" borderId="0" xfId="1" applyNumberFormat="1" applyFont="1" applyAlignment="1">
      <alignment horizontal="center" vertical="center" wrapText="1"/>
    </xf>
    <xf numFmtId="0" fontId="47" fillId="0" borderId="0" xfId="0" applyFont="1" applyAlignment="1">
      <alignment wrapText="1"/>
    </xf>
    <xf numFmtId="0" fontId="47" fillId="0" borderId="12" xfId="0" applyFont="1" applyBorder="1" applyAlignment="1">
      <alignment wrapText="1"/>
    </xf>
    <xf numFmtId="0" fontId="47" fillId="0" borderId="0" xfId="0" applyFont="1" applyAlignment="1">
      <alignment horizontal="center" wrapText="1"/>
    </xf>
    <xf numFmtId="0" fontId="48" fillId="0" borderId="0" xfId="0" applyFont="1" applyAlignment="1">
      <alignment wrapText="1"/>
    </xf>
    <xf numFmtId="0" fontId="49" fillId="0" borderId="0" xfId="0" applyFont="1" applyAlignment="1">
      <alignment wrapText="1"/>
    </xf>
    <xf numFmtId="0" fontId="50" fillId="0" borderId="0" xfId="0" applyFont="1" applyAlignment="1">
      <alignment wrapText="1"/>
    </xf>
    <xf numFmtId="0" fontId="47" fillId="0" borderId="0" xfId="4" applyFont="1" applyFill="1" applyAlignment="1">
      <alignment wrapText="1"/>
    </xf>
    <xf numFmtId="0" fontId="47" fillId="0" borderId="0" xfId="0" applyFont="1" applyAlignment="1">
      <alignment vertical="top" wrapText="1"/>
    </xf>
    <xf numFmtId="0" fontId="50" fillId="0" borderId="0" xfId="0" applyFont="1" applyAlignment="1">
      <alignment vertical="top" wrapText="1"/>
    </xf>
    <xf numFmtId="0" fontId="47" fillId="0" borderId="0" xfId="0" applyFont="1" applyAlignment="1">
      <alignment vertical="center" wrapText="1"/>
    </xf>
    <xf numFmtId="0" fontId="47" fillId="0" borderId="0" xfId="0" applyFont="1" applyAlignment="1">
      <alignment horizontal="center" vertical="center" wrapText="1"/>
    </xf>
    <xf numFmtId="0" fontId="47" fillId="5" borderId="0" xfId="4" applyFont="1" applyAlignment="1">
      <alignment wrapText="1"/>
    </xf>
    <xf numFmtId="1" fontId="32" fillId="0" borderId="9" xfId="15" applyNumberFormat="1" applyBorder="1" applyAlignment="1">
      <alignment horizontal="center" vertical="top" wrapText="1"/>
    </xf>
    <xf numFmtId="1" fontId="32" fillId="0" borderId="0" xfId="15" applyNumberFormat="1" applyAlignment="1">
      <alignment horizontal="center" vertical="top" wrapText="1"/>
    </xf>
    <xf numFmtId="1" fontId="32" fillId="0" borderId="0" xfId="15" applyNumberFormat="1" applyAlignment="1">
      <alignment horizontal="center" vertical="center" wrapText="1"/>
    </xf>
    <xf numFmtId="0" fontId="13" fillId="0" borderId="12" xfId="0" applyFont="1" applyBorder="1" applyAlignment="1">
      <alignment horizontal="center" wrapText="1"/>
    </xf>
    <xf numFmtId="0" fontId="43" fillId="2" borderId="14" xfId="0" applyFont="1" applyFill="1" applyBorder="1" applyAlignment="1">
      <alignment horizontal="center" vertical="center" wrapText="1"/>
    </xf>
    <xf numFmtId="0" fontId="43" fillId="2" borderId="11" xfId="0" applyFont="1" applyFill="1" applyBorder="1" applyAlignment="1">
      <alignment horizontal="center" vertical="center" wrapText="1"/>
    </xf>
    <xf numFmtId="0" fontId="10" fillId="0" borderId="0" xfId="0" applyFont="1" applyAlignment="1">
      <alignment wrapText="1"/>
    </xf>
    <xf numFmtId="0" fontId="10" fillId="0" borderId="0" xfId="0" applyFont="1" applyAlignment="1">
      <alignment horizontal="center" wrapText="1"/>
    </xf>
    <xf numFmtId="0" fontId="10" fillId="5" borderId="0" xfId="4" applyFont="1" applyBorder="1" applyAlignment="1">
      <alignment wrapText="1"/>
    </xf>
    <xf numFmtId="0" fontId="53" fillId="0" borderId="38" xfId="0" applyFont="1" applyBorder="1" applyAlignment="1">
      <alignment wrapText="1"/>
    </xf>
    <xf numFmtId="0" fontId="43" fillId="2" borderId="24" xfId="0" applyFont="1" applyFill="1" applyBorder="1" applyAlignment="1">
      <alignment horizontal="center" vertical="center" wrapText="1"/>
    </xf>
    <xf numFmtId="0" fontId="23" fillId="0" borderId="4" xfId="0" applyFont="1" applyBorder="1" applyAlignment="1">
      <alignment horizontal="center" vertical="top" wrapText="1"/>
    </xf>
    <xf numFmtId="0" fontId="20" fillId="2" borderId="11" xfId="0" applyFont="1" applyFill="1" applyBorder="1" applyAlignment="1">
      <alignment horizontal="center" vertical="center" wrapText="1"/>
    </xf>
    <xf numFmtId="0" fontId="20" fillId="4" borderId="0" xfId="0" applyFont="1" applyFill="1" applyAlignment="1">
      <alignment horizontal="center" vertical="center"/>
    </xf>
    <xf numFmtId="0" fontId="23" fillId="0" borderId="0" xfId="0" applyFont="1" applyAlignment="1">
      <alignment horizontal="center" vertical="top" wrapText="1"/>
    </xf>
    <xf numFmtId="0" fontId="23" fillId="0" borderId="13" xfId="0" applyFont="1" applyBorder="1" applyAlignment="1">
      <alignment horizontal="center" vertical="top" wrapText="1"/>
    </xf>
    <xf numFmtId="0" fontId="23" fillId="0" borderId="5" xfId="0" applyFont="1" applyBorder="1" applyAlignment="1">
      <alignment horizontal="center" vertical="top" wrapText="1"/>
    </xf>
    <xf numFmtId="0" fontId="23" fillId="0" borderId="18" xfId="0" applyFont="1" applyBorder="1" applyAlignment="1">
      <alignment horizontal="center" vertical="top" wrapText="1"/>
    </xf>
    <xf numFmtId="0" fontId="23" fillId="0" borderId="0" xfId="0" applyFont="1" applyAlignment="1">
      <alignment horizontal="center" vertical="top"/>
    </xf>
    <xf numFmtId="0" fontId="23" fillId="0" borderId="18" xfId="4" applyFont="1" applyFill="1" applyBorder="1" applyAlignment="1">
      <alignment horizontal="center" vertical="top" wrapText="1"/>
    </xf>
    <xf numFmtId="1" fontId="23" fillId="0" borderId="5" xfId="4" applyNumberFormat="1" applyFont="1" applyFill="1" applyBorder="1" applyAlignment="1">
      <alignment horizontal="center" vertical="top" wrapText="1"/>
    </xf>
    <xf numFmtId="1" fontId="23" fillId="0" borderId="28" xfId="4" applyNumberFormat="1" applyFont="1" applyFill="1" applyBorder="1" applyAlignment="1">
      <alignment horizontal="center" vertical="top" wrapText="1"/>
    </xf>
    <xf numFmtId="49" fontId="13" fillId="0" borderId="0" xfId="1" applyNumberFormat="1" applyAlignment="1">
      <alignment horizontal="center" vertical="center" wrapText="1"/>
    </xf>
    <xf numFmtId="0" fontId="20" fillId="2" borderId="24"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13" fillId="0" borderId="3" xfId="0" applyFont="1" applyBorder="1" applyAlignment="1">
      <alignment horizontal="center" wrapText="1"/>
    </xf>
    <xf numFmtId="0" fontId="13" fillId="0" borderId="5" xfId="0" applyFont="1" applyBorder="1" applyAlignment="1">
      <alignment wrapText="1"/>
    </xf>
    <xf numFmtId="0" fontId="13" fillId="0" borderId="3" xfId="0" applyFont="1" applyBorder="1" applyAlignment="1">
      <alignment wrapText="1"/>
    </xf>
    <xf numFmtId="49" fontId="13" fillId="0" borderId="5" xfId="1" applyNumberFormat="1" applyBorder="1" applyAlignment="1">
      <alignment horizontal="center" vertical="center" wrapText="1"/>
    </xf>
    <xf numFmtId="49" fontId="13" fillId="0" borderId="1" xfId="1" applyNumberFormat="1" applyBorder="1" applyAlignment="1">
      <alignment horizontal="center" vertical="center" wrapText="1"/>
    </xf>
    <xf numFmtId="49" fontId="23" fillId="0" borderId="5" xfId="1" applyNumberFormat="1" applyFont="1" applyBorder="1" applyAlignment="1">
      <alignment horizontal="center" vertical="center" wrapText="1"/>
    </xf>
    <xf numFmtId="0" fontId="13" fillId="0" borderId="18" xfId="0" applyFont="1" applyBorder="1" applyAlignment="1">
      <alignment horizontal="center" wrapText="1"/>
    </xf>
    <xf numFmtId="0" fontId="13" fillId="0" borderId="4" xfId="0" applyFont="1" applyBorder="1" applyAlignment="1">
      <alignment horizontal="center" wrapText="1"/>
    </xf>
    <xf numFmtId="164" fontId="23" fillId="0" borderId="32" xfId="4" applyNumberFormat="1" applyFont="1" applyFill="1" applyBorder="1" applyAlignment="1">
      <alignment horizontal="center" vertical="center" wrapText="1"/>
    </xf>
    <xf numFmtId="164" fontId="23" fillId="0" borderId="33" xfId="4" applyNumberFormat="1" applyFont="1" applyFill="1" applyBorder="1" applyAlignment="1">
      <alignment horizontal="center" vertical="center" wrapText="1"/>
    </xf>
    <xf numFmtId="49" fontId="13" fillId="0" borderId="5" xfId="0" applyNumberFormat="1" applyFont="1" applyBorder="1" applyAlignment="1">
      <alignment horizontal="center"/>
    </xf>
    <xf numFmtId="0" fontId="13" fillId="0" borderId="5" xfId="1" applyBorder="1" applyAlignment="1">
      <alignment vertical="center"/>
    </xf>
    <xf numFmtId="0" fontId="13" fillId="0" borderId="18" xfId="1" applyBorder="1" applyAlignment="1">
      <alignment vertical="center"/>
    </xf>
    <xf numFmtId="0" fontId="13" fillId="0" borderId="0" xfId="0" applyFont="1"/>
    <xf numFmtId="0" fontId="13" fillId="0" borderId="28" xfId="0" applyFont="1" applyBorder="1" applyAlignment="1">
      <alignment wrapText="1"/>
    </xf>
    <xf numFmtId="0" fontId="13" fillId="0" borderId="17" xfId="1" applyBorder="1" applyAlignment="1">
      <alignment horizontal="center" vertical="center"/>
    </xf>
    <xf numFmtId="0" fontId="13" fillId="0" borderId="17" xfId="1" applyBorder="1" applyAlignment="1">
      <alignment vertical="center"/>
    </xf>
    <xf numFmtId="0" fontId="13" fillId="0" borderId="19" xfId="1" applyBorder="1" applyAlignment="1">
      <alignment vertical="center"/>
    </xf>
    <xf numFmtId="49" fontId="13" fillId="0" borderId="16" xfId="1" applyNumberFormat="1" applyBorder="1" applyAlignment="1">
      <alignment vertical="center" wrapText="1"/>
    </xf>
    <xf numFmtId="49" fontId="13" fillId="0" borderId="12" xfId="1" applyNumberFormat="1" applyBorder="1" applyAlignment="1">
      <alignment vertical="center" wrapText="1"/>
    </xf>
    <xf numFmtId="0" fontId="13" fillId="0" borderId="12" xfId="0" applyFont="1" applyBorder="1"/>
    <xf numFmtId="49" fontId="13" fillId="0" borderId="17" xfId="1" applyNumberFormat="1" applyBorder="1" applyAlignment="1">
      <alignment vertical="center" wrapText="1"/>
    </xf>
    <xf numFmtId="49" fontId="13" fillId="0" borderId="35" xfId="1" applyNumberFormat="1" applyBorder="1" applyAlignment="1">
      <alignment vertical="center" wrapText="1"/>
    </xf>
    <xf numFmtId="164" fontId="23" fillId="0" borderId="12" xfId="4" applyNumberFormat="1" applyFont="1" applyFill="1" applyBorder="1" applyAlignment="1">
      <alignment horizontal="center" vertical="center" wrapText="1"/>
    </xf>
    <xf numFmtId="164" fontId="23" fillId="0" borderId="0" xfId="4" applyNumberFormat="1" applyFont="1" applyFill="1" applyAlignment="1">
      <alignment horizontal="center" vertical="center" wrapText="1"/>
    </xf>
    <xf numFmtId="164" fontId="23" fillId="0" borderId="29" xfId="4" applyNumberFormat="1" applyFont="1" applyFill="1" applyBorder="1" applyAlignment="1">
      <alignment horizontal="center" vertical="top" wrapText="1"/>
    </xf>
    <xf numFmtId="164" fontId="23" fillId="0" borderId="12" xfId="4" applyNumberFormat="1" applyFont="1" applyFill="1" applyBorder="1" applyAlignment="1">
      <alignment horizontal="center" vertical="top" wrapText="1"/>
    </xf>
    <xf numFmtId="0" fontId="13" fillId="0" borderId="5" xfId="0" applyFont="1" applyBorder="1" applyAlignment="1">
      <alignment horizontal="center" vertical="top" wrapText="1"/>
    </xf>
    <xf numFmtId="0" fontId="13" fillId="0" borderId="0" xfId="0" applyFont="1" applyAlignment="1">
      <alignment horizontal="center" vertical="top"/>
    </xf>
    <xf numFmtId="0" fontId="23" fillId="0" borderId="23" xfId="0" applyFont="1" applyBorder="1" applyAlignment="1">
      <alignment horizontal="center" vertical="top" wrapText="1"/>
    </xf>
    <xf numFmtId="1" fontId="23" fillId="0" borderId="0" xfId="4" applyNumberFormat="1" applyFont="1" applyFill="1" applyAlignment="1">
      <alignment horizontal="center" vertical="top" wrapText="1"/>
    </xf>
    <xf numFmtId="1" fontId="13" fillId="0" borderId="0" xfId="14" applyNumberFormat="1" applyFont="1" applyFill="1" applyAlignment="1">
      <alignment horizontal="center" vertical="top" wrapText="1"/>
    </xf>
    <xf numFmtId="1" fontId="23" fillId="0" borderId="0" xfId="14" applyNumberFormat="1" applyFont="1" applyFill="1" applyAlignment="1">
      <alignment horizontal="center" vertical="top" wrapText="1"/>
    </xf>
    <xf numFmtId="1" fontId="23" fillId="0" borderId="28" xfId="14" applyNumberFormat="1" applyFont="1" applyFill="1" applyBorder="1" applyAlignment="1">
      <alignment horizontal="center" vertical="top" wrapText="1"/>
    </xf>
    <xf numFmtId="0" fontId="13" fillId="0" borderId="4" xfId="14" applyFont="1" applyFill="1" applyBorder="1" applyAlignment="1">
      <alignment horizontal="center" vertical="top" wrapText="1"/>
    </xf>
    <xf numFmtId="1" fontId="13" fillId="0" borderId="0" xfId="4" applyNumberFormat="1" applyFont="1" applyFill="1" applyAlignment="1">
      <alignment horizontal="center" vertical="top" wrapText="1"/>
    </xf>
    <xf numFmtId="0" fontId="36" fillId="0" borderId="13" xfId="0" applyFont="1" applyBorder="1" applyAlignment="1">
      <alignment horizontal="center" vertical="top" wrapText="1"/>
    </xf>
    <xf numFmtId="0" fontId="13" fillId="0" borderId="5" xfId="4" applyFont="1" applyFill="1" applyBorder="1" applyAlignment="1">
      <alignment horizontal="center" vertical="top" wrapText="1"/>
    </xf>
    <xf numFmtId="0" fontId="13" fillId="0" borderId="5" xfId="14" applyFont="1" applyFill="1" applyBorder="1" applyAlignment="1">
      <alignment horizontal="center" vertical="top" wrapText="1"/>
    </xf>
    <xf numFmtId="0" fontId="23" fillId="0" borderId="5" xfId="14" applyFont="1" applyFill="1" applyBorder="1" applyAlignment="1">
      <alignment horizontal="center" vertical="top" wrapText="1"/>
    </xf>
    <xf numFmtId="0" fontId="13" fillId="0" borderId="0" xfId="4" applyFont="1" applyFill="1" applyAlignment="1">
      <alignment horizontal="center" vertical="top" wrapText="1"/>
    </xf>
    <xf numFmtId="0" fontId="36" fillId="0" borderId="0" xfId="0" applyFont="1" applyAlignment="1">
      <alignment horizontal="center" vertical="top"/>
    </xf>
    <xf numFmtId="0" fontId="13" fillId="0" borderId="0" xfId="4" applyFont="1" applyFill="1" applyAlignment="1">
      <alignment wrapText="1"/>
    </xf>
    <xf numFmtId="0" fontId="13" fillId="0" borderId="4" xfId="0" applyFont="1" applyBorder="1" applyAlignment="1">
      <alignment horizontal="center" vertical="top"/>
    </xf>
    <xf numFmtId="0" fontId="13" fillId="0" borderId="5" xfId="0" applyFont="1" applyBorder="1" applyAlignment="1">
      <alignment horizontal="center" vertical="top"/>
    </xf>
    <xf numFmtId="0" fontId="23" fillId="0" borderId="5" xfId="0" applyFont="1" applyBorder="1" applyAlignment="1">
      <alignment horizontal="center" vertical="top"/>
    </xf>
    <xf numFmtId="0" fontId="23" fillId="0" borderId="5" xfId="4" applyFont="1" applyFill="1" applyBorder="1" applyAlignment="1">
      <alignment horizontal="center" vertical="top" wrapText="1"/>
    </xf>
    <xf numFmtId="0" fontId="13" fillId="0" borderId="23" xfId="0" applyFont="1" applyBorder="1" applyAlignment="1">
      <alignment horizontal="center" vertical="top" wrapText="1"/>
    </xf>
    <xf numFmtId="0" fontId="13" fillId="0" borderId="0" xfId="14" applyFont="1" applyFill="1" applyAlignment="1">
      <alignment horizontal="center" vertical="top" wrapText="1"/>
    </xf>
    <xf numFmtId="0" fontId="13" fillId="0" borderId="0" xfId="1" applyAlignment="1">
      <alignment horizontal="center" vertical="top"/>
    </xf>
    <xf numFmtId="1" fontId="23" fillId="0" borderId="4" xfId="0" applyNumberFormat="1" applyFont="1" applyBorder="1" applyAlignment="1">
      <alignment horizontal="center" vertical="top" wrapText="1"/>
    </xf>
    <xf numFmtId="164" fontId="23" fillId="0" borderId="0" xfId="4" applyNumberFormat="1" applyFont="1" applyFill="1" applyAlignment="1">
      <alignment horizontal="center" vertical="top" wrapText="1"/>
    </xf>
    <xf numFmtId="0" fontId="13" fillId="0" borderId="18" xfId="6" applyFont="1" applyFill="1" applyBorder="1" applyAlignment="1">
      <alignment horizontal="center" vertical="top"/>
    </xf>
    <xf numFmtId="0" fontId="13" fillId="0" borderId="4" xfId="6" applyFont="1" applyFill="1" applyBorder="1" applyAlignment="1">
      <alignment horizontal="center" vertical="top"/>
    </xf>
    <xf numFmtId="1" fontId="13" fillId="0" borderId="0" xfId="6" applyNumberFormat="1" applyFont="1" applyFill="1" applyAlignment="1">
      <alignment horizontal="center" vertical="top" wrapText="1"/>
    </xf>
    <xf numFmtId="0" fontId="36" fillId="0" borderId="0" xfId="0" applyFont="1" applyAlignment="1">
      <alignment horizontal="center" vertical="top" wrapText="1"/>
    </xf>
    <xf numFmtId="0" fontId="36" fillId="0" borderId="5" xfId="0" applyFont="1" applyBorder="1" applyAlignment="1">
      <alignment horizontal="center" vertical="top" wrapText="1"/>
    </xf>
    <xf numFmtId="0" fontId="36" fillId="0" borderId="18" xfId="6" applyFont="1" applyFill="1" applyBorder="1" applyAlignment="1">
      <alignment horizontal="center" vertical="top"/>
    </xf>
    <xf numFmtId="0" fontId="13" fillId="0" borderId="12" xfId="0" applyFont="1" applyBorder="1" applyAlignment="1">
      <alignment horizontal="center" vertical="top" wrapText="1"/>
    </xf>
    <xf numFmtId="0" fontId="13" fillId="0" borderId="22" xfId="0" applyFont="1" applyBorder="1" applyAlignment="1">
      <alignment horizontal="center" vertical="top" wrapText="1"/>
    </xf>
    <xf numFmtId="0" fontId="13" fillId="0" borderId="17" xfId="0" applyFont="1" applyBorder="1" applyAlignment="1">
      <alignment horizontal="center" vertical="top" wrapText="1"/>
    </xf>
    <xf numFmtId="0" fontId="13" fillId="0" borderId="19" xfId="0" applyFont="1" applyBorder="1" applyAlignment="1">
      <alignment horizontal="center" vertical="top" wrapText="1"/>
    </xf>
    <xf numFmtId="0" fontId="23" fillId="0" borderId="19" xfId="0" applyFont="1" applyBorder="1" applyAlignment="1">
      <alignment horizontal="center" vertical="top" wrapText="1"/>
    </xf>
    <xf numFmtId="0" fontId="23" fillId="0" borderId="16" xfId="0" applyFont="1" applyBorder="1" applyAlignment="1">
      <alignment horizontal="center" vertical="top" wrapText="1"/>
    </xf>
    <xf numFmtId="0" fontId="23" fillId="0" borderId="12" xfId="0" applyFont="1" applyBorder="1" applyAlignment="1">
      <alignment horizontal="center" vertical="top" wrapText="1"/>
    </xf>
    <xf numFmtId="0" fontId="13" fillId="0" borderId="12" xfId="0" applyFont="1" applyBorder="1" applyAlignment="1">
      <alignment horizontal="center" vertical="top"/>
    </xf>
    <xf numFmtId="0" fontId="23" fillId="0" borderId="12" xfId="0" applyFont="1" applyBorder="1" applyAlignment="1">
      <alignment horizontal="center" vertical="top"/>
    </xf>
    <xf numFmtId="0" fontId="13" fillId="0" borderId="16" xfId="0" applyFont="1" applyBorder="1" applyAlignment="1">
      <alignment horizontal="center" vertical="top" wrapText="1"/>
    </xf>
    <xf numFmtId="0" fontId="23" fillId="0" borderId="17" xfId="0" applyFont="1" applyBorder="1" applyAlignment="1">
      <alignment horizontal="center" vertical="top" wrapText="1"/>
    </xf>
    <xf numFmtId="1" fontId="13" fillId="0" borderId="16" xfId="0" applyNumberFormat="1" applyFont="1" applyBorder="1" applyAlignment="1">
      <alignment horizontal="center" vertical="top" wrapText="1"/>
    </xf>
    <xf numFmtId="1" fontId="13" fillId="0" borderId="12" xfId="0" applyNumberFormat="1" applyFont="1" applyBorder="1" applyAlignment="1">
      <alignment horizontal="center" vertical="top" wrapText="1"/>
    </xf>
    <xf numFmtId="1" fontId="23" fillId="0" borderId="12" xfId="0" applyNumberFormat="1" applyFont="1" applyBorder="1" applyAlignment="1">
      <alignment horizontal="center" vertical="top" wrapText="1"/>
    </xf>
    <xf numFmtId="1" fontId="13" fillId="0" borderId="17" xfId="4" applyNumberFormat="1" applyFont="1" applyFill="1" applyBorder="1" applyAlignment="1">
      <alignment horizontal="center" vertical="top" wrapText="1"/>
    </xf>
    <xf numFmtId="1" fontId="23" fillId="0" borderId="12" xfId="4" applyNumberFormat="1" applyFont="1" applyFill="1" applyBorder="1" applyAlignment="1">
      <alignment horizontal="center" vertical="top" wrapText="1"/>
    </xf>
    <xf numFmtId="1" fontId="23" fillId="0" borderId="29" xfId="4" applyNumberFormat="1" applyFont="1" applyFill="1" applyBorder="1" applyAlignment="1">
      <alignment horizontal="center" vertical="top" wrapText="1"/>
    </xf>
    <xf numFmtId="0" fontId="13" fillId="0" borderId="22" xfId="0" applyFont="1" applyBorder="1" applyAlignment="1">
      <alignment wrapText="1"/>
    </xf>
    <xf numFmtId="0" fontId="13" fillId="0" borderId="0" xfId="4" applyFont="1" applyFill="1" applyAlignment="1">
      <alignment horizontal="center" wrapText="1"/>
    </xf>
    <xf numFmtId="164" fontId="13" fillId="0" borderId="0" xfId="14" applyNumberFormat="1" applyFont="1" applyFill="1" applyAlignment="1">
      <alignment horizontal="center" wrapText="1"/>
    </xf>
    <xf numFmtId="0" fontId="13" fillId="5" borderId="0" xfId="4" applyFont="1" applyAlignment="1">
      <alignment wrapText="1"/>
    </xf>
    <xf numFmtId="1" fontId="54" fillId="0" borderId="0" xfId="15" applyNumberFormat="1" applyFont="1" applyFill="1" applyBorder="1" applyAlignment="1">
      <alignment horizontal="center" vertical="top" wrapText="1"/>
    </xf>
    <xf numFmtId="0" fontId="9" fillId="0" borderId="0" xfId="0" applyFont="1" applyAlignment="1">
      <alignment wrapText="1"/>
    </xf>
    <xf numFmtId="0" fontId="8" fillId="0" borderId="0" xfId="0" applyFont="1" applyAlignment="1">
      <alignment wrapText="1"/>
    </xf>
    <xf numFmtId="0" fontId="20" fillId="0" borderId="0" xfId="0" applyFont="1" applyAlignment="1">
      <alignment horizontal="center" vertical="center" wrapText="1"/>
    </xf>
    <xf numFmtId="0" fontId="36" fillId="0" borderId="0" xfId="0" applyFont="1" applyAlignment="1">
      <alignment horizontal="center" wrapText="1"/>
    </xf>
    <xf numFmtId="1" fontId="7" fillId="0" borderId="0" xfId="4" applyNumberFormat="1" applyFont="1" applyFill="1" applyBorder="1" applyAlignment="1">
      <alignment horizontal="center" vertical="top" wrapText="1"/>
    </xf>
    <xf numFmtId="0" fontId="7" fillId="0" borderId="3" xfId="0" applyFont="1" applyBorder="1" applyAlignment="1">
      <alignment horizontal="center" wrapText="1"/>
    </xf>
    <xf numFmtId="0" fontId="7" fillId="0" borderId="5" xfId="0" applyFont="1" applyBorder="1" applyAlignment="1">
      <alignment wrapText="1"/>
    </xf>
    <xf numFmtId="0" fontId="7" fillId="0" borderId="3" xfId="0" applyFont="1" applyBorder="1" applyAlignment="1">
      <alignment wrapText="1"/>
    </xf>
    <xf numFmtId="0" fontId="7" fillId="0" borderId="18" xfId="0" applyFont="1" applyBorder="1" applyAlignment="1">
      <alignment wrapText="1"/>
    </xf>
    <xf numFmtId="49" fontId="7" fillId="0" borderId="4" xfId="1" applyNumberFormat="1" applyFont="1" applyBorder="1" applyAlignment="1">
      <alignment horizontal="center" vertical="center" wrapText="1"/>
    </xf>
    <xf numFmtId="49" fontId="7" fillId="0" borderId="0" xfId="1" applyNumberFormat="1" applyFont="1" applyAlignment="1">
      <alignment horizontal="center" vertical="center" wrapText="1"/>
    </xf>
    <xf numFmtId="49" fontId="7" fillId="0" borderId="5" xfId="1" applyNumberFormat="1" applyFont="1" applyBorder="1" applyAlignment="1">
      <alignment horizontal="center" vertical="center" wrapText="1"/>
    </xf>
    <xf numFmtId="49" fontId="7" fillId="0" borderId="1" xfId="1" applyNumberFormat="1" applyFont="1" applyBorder="1" applyAlignment="1">
      <alignment horizontal="center" vertical="center" wrapText="1"/>
    </xf>
    <xf numFmtId="0" fontId="7" fillId="0" borderId="18" xfId="0" applyFont="1" applyBorder="1" applyAlignment="1">
      <alignment horizontal="center" wrapText="1"/>
    </xf>
    <xf numFmtId="0" fontId="7" fillId="0" borderId="4" xfId="0" applyFont="1" applyBorder="1" applyAlignment="1">
      <alignment horizontal="center" wrapText="1"/>
    </xf>
    <xf numFmtId="164" fontId="7" fillId="0" borderId="32" xfId="4" applyNumberFormat="1" applyFont="1" applyFill="1" applyBorder="1" applyAlignment="1">
      <alignment horizontal="center" vertical="center" wrapText="1"/>
    </xf>
    <xf numFmtId="164" fontId="7" fillId="0" borderId="33" xfId="4" applyNumberFormat="1" applyFont="1" applyFill="1" applyBorder="1" applyAlignment="1">
      <alignment horizontal="center" vertical="center" wrapText="1"/>
    </xf>
    <xf numFmtId="164" fontId="7" fillId="0" borderId="28" xfId="4" applyNumberFormat="1" applyFont="1" applyFill="1" applyBorder="1" applyAlignment="1">
      <alignment horizontal="center" vertical="top" wrapText="1"/>
    </xf>
    <xf numFmtId="164" fontId="7" fillId="0" borderId="0" xfId="4" applyNumberFormat="1" applyFont="1" applyFill="1" applyBorder="1" applyAlignment="1">
      <alignment horizontal="center" vertical="top" wrapText="1"/>
    </xf>
    <xf numFmtId="49" fontId="7" fillId="0" borderId="5" xfId="0" applyNumberFormat="1" applyFont="1" applyBorder="1" applyAlignment="1">
      <alignment horizontal="center"/>
    </xf>
    <xf numFmtId="0" fontId="7" fillId="0" borderId="5" xfId="1" applyFont="1" applyBorder="1" applyAlignment="1">
      <alignment vertical="center"/>
    </xf>
    <xf numFmtId="0" fontId="7" fillId="0" borderId="18" xfId="1" applyFont="1" applyBorder="1" applyAlignment="1">
      <alignment vertical="center"/>
    </xf>
    <xf numFmtId="49" fontId="7" fillId="0" borderId="18" xfId="1" applyNumberFormat="1" applyFont="1" applyBorder="1" applyAlignment="1">
      <alignment vertical="center" wrapText="1"/>
    </xf>
    <xf numFmtId="0" fontId="7" fillId="0" borderId="4" xfId="0" applyFont="1" applyBorder="1" applyAlignment="1">
      <alignment wrapText="1"/>
    </xf>
    <xf numFmtId="0" fontId="7" fillId="0" borderId="0" xfId="0" applyFont="1" applyAlignment="1">
      <alignment wrapText="1"/>
    </xf>
    <xf numFmtId="0" fontId="7" fillId="0" borderId="0" xfId="0" applyFont="1"/>
    <xf numFmtId="49" fontId="7" fillId="0" borderId="4" xfId="1" applyNumberFormat="1" applyFont="1" applyBorder="1" applyAlignment="1">
      <alignment vertical="center" wrapText="1"/>
    </xf>
    <xf numFmtId="0" fontId="7" fillId="0" borderId="28" xfId="0" applyFont="1" applyBorder="1" applyAlignment="1">
      <alignment wrapText="1"/>
    </xf>
    <xf numFmtId="0" fontId="7" fillId="0" borderId="17" xfId="1" applyFont="1" applyBorder="1" applyAlignment="1">
      <alignment horizontal="center" vertical="center"/>
    </xf>
    <xf numFmtId="0" fontId="7" fillId="0" borderId="17" xfId="1" applyFont="1" applyBorder="1" applyAlignment="1">
      <alignment vertical="center"/>
    </xf>
    <xf numFmtId="0" fontId="7" fillId="0" borderId="19" xfId="1" applyFont="1" applyBorder="1" applyAlignment="1">
      <alignment vertical="center"/>
    </xf>
    <xf numFmtId="49" fontId="7" fillId="0" borderId="19" xfId="1" applyNumberFormat="1" applyFont="1" applyBorder="1" applyAlignment="1">
      <alignment vertical="center" wrapText="1"/>
    </xf>
    <xf numFmtId="49" fontId="7" fillId="0" borderId="16" xfId="1" applyNumberFormat="1" applyFont="1" applyBorder="1" applyAlignment="1">
      <alignment vertical="center" wrapText="1"/>
    </xf>
    <xf numFmtId="49" fontId="7" fillId="0" borderId="12" xfId="1" applyNumberFormat="1" applyFont="1" applyBorder="1" applyAlignment="1">
      <alignment vertical="center" wrapText="1"/>
    </xf>
    <xf numFmtId="0" fontId="7" fillId="0" borderId="12" xfId="0" applyFont="1" applyBorder="1"/>
    <xf numFmtId="49" fontId="7" fillId="0" borderId="17" xfId="1" applyNumberFormat="1" applyFont="1" applyBorder="1" applyAlignment="1">
      <alignment vertical="center" wrapText="1"/>
    </xf>
    <xf numFmtId="49" fontId="7" fillId="0" borderId="35" xfId="1" applyNumberFormat="1" applyFont="1" applyBorder="1" applyAlignment="1">
      <alignment vertical="center" wrapText="1"/>
    </xf>
    <xf numFmtId="164" fontId="7" fillId="0" borderId="12" xfId="4" applyNumberFormat="1" applyFont="1" applyFill="1" applyBorder="1" applyAlignment="1">
      <alignment horizontal="center" vertical="center" wrapText="1"/>
    </xf>
    <xf numFmtId="164" fontId="7" fillId="0" borderId="0" xfId="4" applyNumberFormat="1" applyFont="1" applyFill="1" applyBorder="1" applyAlignment="1">
      <alignment horizontal="center" vertical="center" wrapText="1"/>
    </xf>
    <xf numFmtId="164" fontId="7" fillId="0" borderId="29" xfId="4" applyNumberFormat="1" applyFont="1" applyFill="1" applyBorder="1" applyAlignment="1">
      <alignment horizontal="center" vertical="top" wrapText="1"/>
    </xf>
    <xf numFmtId="164" fontId="7" fillId="0" borderId="12" xfId="4" applyNumberFormat="1" applyFont="1" applyFill="1" applyBorder="1" applyAlignment="1">
      <alignment horizontal="center" vertical="top" wrapText="1"/>
    </xf>
    <xf numFmtId="0" fontId="7" fillId="0" borderId="5" xfId="0" applyFont="1" applyBorder="1" applyAlignment="1">
      <alignment horizontal="center" vertical="top" wrapText="1"/>
    </xf>
    <xf numFmtId="0" fontId="7" fillId="0" borderId="18" xfId="0" applyFont="1" applyBorder="1" applyAlignment="1">
      <alignment horizontal="center" vertical="top" wrapText="1"/>
    </xf>
    <xf numFmtId="0" fontId="7" fillId="0" borderId="4" xfId="0" applyFont="1" applyBorder="1" applyAlignment="1">
      <alignment horizontal="center" vertical="top" wrapText="1"/>
    </xf>
    <xf numFmtId="0" fontId="7" fillId="0" borderId="0" xfId="0" applyFont="1" applyAlignment="1">
      <alignment horizontal="center" vertical="top" wrapText="1"/>
    </xf>
    <xf numFmtId="0" fontId="7" fillId="0" borderId="0" xfId="0" applyFont="1" applyAlignment="1">
      <alignment horizontal="center" vertical="top"/>
    </xf>
    <xf numFmtId="0" fontId="7" fillId="0" borderId="23" xfId="0" applyFont="1" applyBorder="1" applyAlignment="1">
      <alignment horizontal="center" vertical="top" wrapText="1"/>
    </xf>
    <xf numFmtId="0" fontId="7" fillId="0" borderId="18" xfId="4" applyFont="1" applyFill="1" applyBorder="1" applyAlignment="1">
      <alignment horizontal="center" vertical="top" wrapText="1"/>
    </xf>
    <xf numFmtId="1" fontId="7" fillId="0" borderId="28" xfId="4" applyNumberFormat="1" applyFont="1" applyFill="1" applyBorder="1" applyAlignment="1">
      <alignment horizontal="center" vertical="top" wrapText="1"/>
    </xf>
    <xf numFmtId="0" fontId="7" fillId="0" borderId="4" xfId="4" applyFont="1" applyFill="1" applyBorder="1" applyAlignment="1">
      <alignment horizontal="center" vertical="top" wrapText="1"/>
    </xf>
    <xf numFmtId="1" fontId="7" fillId="0" borderId="0" xfId="4" applyNumberFormat="1" applyFont="1" applyFill="1" applyAlignment="1">
      <alignment horizontal="center" vertical="top" wrapText="1"/>
    </xf>
    <xf numFmtId="1" fontId="7" fillId="0" borderId="0" xfId="14" applyNumberFormat="1" applyFont="1" applyFill="1" applyBorder="1" applyAlignment="1">
      <alignment horizontal="center" vertical="top" wrapText="1"/>
    </xf>
    <xf numFmtId="1" fontId="7" fillId="0" borderId="28" xfId="14" applyNumberFormat="1" applyFont="1" applyFill="1" applyBorder="1" applyAlignment="1">
      <alignment horizontal="center" vertical="top" wrapText="1"/>
    </xf>
    <xf numFmtId="164" fontId="7" fillId="0" borderId="0" xfId="14" applyNumberFormat="1" applyFont="1" applyFill="1" applyBorder="1" applyAlignment="1">
      <alignment horizontal="center" vertical="top" wrapText="1"/>
    </xf>
    <xf numFmtId="1" fontId="7" fillId="0" borderId="13" xfId="14" applyNumberFormat="1" applyFont="1" applyFill="1" applyBorder="1" applyAlignment="1">
      <alignment horizontal="center" vertical="top" wrapText="1"/>
    </xf>
    <xf numFmtId="0" fontId="7" fillId="0" borderId="13" xfId="0" applyFont="1" applyBorder="1" applyAlignment="1">
      <alignment horizontal="center" vertical="top" wrapText="1"/>
    </xf>
    <xf numFmtId="0" fontId="7" fillId="0" borderId="4" xfId="14" applyFont="1" applyFill="1" applyBorder="1" applyAlignment="1">
      <alignment horizontal="center" vertical="top" wrapText="1"/>
    </xf>
    <xf numFmtId="164" fontId="7" fillId="0" borderId="0" xfId="4" applyNumberFormat="1" applyFont="1" applyFill="1" applyAlignment="1">
      <alignment horizontal="center" vertical="top" wrapText="1"/>
    </xf>
    <xf numFmtId="0" fontId="7" fillId="0" borderId="13" xfId="4" applyFont="1" applyFill="1" applyBorder="1" applyAlignment="1">
      <alignment horizontal="center" vertical="top" wrapText="1"/>
    </xf>
    <xf numFmtId="0" fontId="7" fillId="0" borderId="5" xfId="4" applyFont="1" applyFill="1" applyBorder="1" applyAlignment="1">
      <alignment horizontal="center" vertical="top" wrapText="1"/>
    </xf>
    <xf numFmtId="0" fontId="7" fillId="0" borderId="5" xfId="14" applyFont="1" applyFill="1" applyBorder="1" applyAlignment="1">
      <alignment horizontal="center" vertical="top" wrapText="1"/>
    </xf>
    <xf numFmtId="0" fontId="7" fillId="0" borderId="0" xfId="4" applyFont="1" applyFill="1" applyBorder="1" applyAlignment="1">
      <alignment horizontal="center" vertical="top" wrapText="1"/>
    </xf>
    <xf numFmtId="0" fontId="7" fillId="0" borderId="18" xfId="0" applyFont="1" applyBorder="1" applyAlignment="1">
      <alignment horizontal="center" vertical="top"/>
    </xf>
    <xf numFmtId="0" fontId="7" fillId="0" borderId="4" xfId="0" applyFont="1" applyBorder="1" applyAlignment="1">
      <alignment horizontal="center" vertical="top"/>
    </xf>
    <xf numFmtId="0" fontId="7" fillId="0" borderId="5" xfId="0" applyFont="1" applyBorder="1" applyAlignment="1">
      <alignment horizontal="center" vertical="top"/>
    </xf>
    <xf numFmtId="1" fontId="7" fillId="0" borderId="13" xfId="4" applyNumberFormat="1" applyFont="1" applyFill="1" applyBorder="1" applyAlignment="1">
      <alignment horizontal="center" vertical="top" wrapText="1"/>
    </xf>
    <xf numFmtId="0" fontId="7" fillId="0" borderId="0" xfId="14" applyFont="1" applyFill="1" applyBorder="1" applyAlignment="1">
      <alignment horizontal="center" vertical="top" wrapText="1"/>
    </xf>
    <xf numFmtId="0" fontId="7" fillId="0" borderId="18" xfId="14" applyFont="1" applyFill="1" applyBorder="1" applyAlignment="1">
      <alignment horizontal="center" vertical="top" wrapText="1"/>
    </xf>
    <xf numFmtId="0" fontId="7" fillId="0" borderId="0" xfId="1" applyFont="1" applyAlignment="1">
      <alignment horizontal="center" vertical="top"/>
    </xf>
    <xf numFmtId="1" fontId="7" fillId="0" borderId="4" xfId="0" applyNumberFormat="1" applyFont="1" applyBorder="1" applyAlignment="1">
      <alignment horizontal="center" vertical="top" wrapText="1"/>
    </xf>
    <xf numFmtId="1" fontId="7" fillId="0" borderId="0" xfId="0" applyNumberFormat="1" applyFont="1" applyAlignment="1">
      <alignment horizontal="center" vertical="top" wrapText="1"/>
    </xf>
    <xf numFmtId="0" fontId="7" fillId="0" borderId="18" xfId="6" applyFont="1" applyFill="1" applyBorder="1" applyAlignment="1">
      <alignment horizontal="center" vertical="top"/>
    </xf>
    <xf numFmtId="0" fontId="7" fillId="0" borderId="4" xfId="6" applyFont="1" applyFill="1" applyBorder="1" applyAlignment="1">
      <alignment horizontal="center" vertical="top"/>
    </xf>
    <xf numFmtId="1" fontId="7" fillId="0" borderId="4" xfId="6" applyNumberFormat="1" applyFont="1" applyFill="1" applyBorder="1" applyAlignment="1">
      <alignment horizontal="center" vertical="top"/>
    </xf>
    <xf numFmtId="1" fontId="7" fillId="0" borderId="0" xfId="6" applyNumberFormat="1" applyFont="1" applyFill="1" applyBorder="1" applyAlignment="1">
      <alignment horizontal="center" vertical="top" wrapText="1"/>
    </xf>
    <xf numFmtId="1" fontId="7" fillId="0" borderId="0" xfId="0" applyNumberFormat="1" applyFont="1" applyAlignment="1">
      <alignment horizontal="center" vertical="top"/>
    </xf>
    <xf numFmtId="1" fontId="7" fillId="0" borderId="5" xfId="4" applyNumberFormat="1" applyFont="1" applyFill="1" applyBorder="1" applyAlignment="1">
      <alignment horizontal="center" vertical="top" wrapText="1"/>
    </xf>
    <xf numFmtId="0" fontId="7" fillId="0" borderId="38" xfId="0" applyFont="1" applyBorder="1" applyAlignment="1">
      <alignment wrapText="1"/>
    </xf>
    <xf numFmtId="0" fontId="7" fillId="0" borderId="0" xfId="0" applyFont="1" applyAlignment="1">
      <alignment horizontal="center" wrapText="1"/>
    </xf>
    <xf numFmtId="0" fontId="7" fillId="0" borderId="12" xfId="0" applyFont="1" applyBorder="1" applyAlignment="1">
      <alignment horizontal="center" wrapText="1"/>
    </xf>
    <xf numFmtId="0" fontId="7" fillId="0" borderId="12" xfId="0" applyFont="1" applyBorder="1" applyAlignment="1">
      <alignment wrapText="1"/>
    </xf>
    <xf numFmtId="0" fontId="7" fillId="0" borderId="0" xfId="0" applyFont="1" applyAlignment="1">
      <alignment horizontal="center"/>
    </xf>
    <xf numFmtId="0" fontId="7" fillId="0" borderId="0" xfId="4" applyFont="1" applyFill="1" applyBorder="1" applyAlignment="1">
      <alignment horizontal="center" wrapText="1"/>
    </xf>
    <xf numFmtId="164" fontId="7" fillId="0" borderId="0" xfId="0" applyNumberFormat="1" applyFont="1" applyAlignment="1">
      <alignment horizontal="center" wrapText="1"/>
    </xf>
    <xf numFmtId="0" fontId="7" fillId="0" borderId="0" xfId="0" applyFont="1" applyAlignment="1">
      <alignment horizontal="center" vertical="center" wrapText="1"/>
    </xf>
    <xf numFmtId="49" fontId="7" fillId="0" borderId="0" xfId="0" applyNumberFormat="1" applyFont="1" applyAlignment="1">
      <alignment horizontal="left"/>
    </xf>
    <xf numFmtId="49" fontId="7" fillId="0" borderId="0" xfId="0" applyNumberFormat="1" applyFont="1"/>
    <xf numFmtId="0" fontId="7" fillId="0" borderId="0" xfId="0" applyFont="1" applyAlignment="1">
      <alignment horizontal="left"/>
    </xf>
    <xf numFmtId="0" fontId="7" fillId="5" borderId="0" xfId="4" applyFont="1" applyBorder="1" applyAlignment="1">
      <alignment wrapText="1"/>
    </xf>
    <xf numFmtId="0" fontId="7" fillId="0" borderId="0" xfId="18" applyFont="1" applyAlignment="1">
      <alignment horizontal="center" vertical="center"/>
    </xf>
    <xf numFmtId="1" fontId="7" fillId="0" borderId="0" xfId="14" applyNumberFormat="1" applyFont="1" applyFill="1" applyAlignment="1">
      <alignment horizontal="center" vertical="top" wrapText="1"/>
    </xf>
    <xf numFmtId="164" fontId="7" fillId="0" borderId="0" xfId="14" applyNumberFormat="1" applyFont="1" applyFill="1" applyAlignment="1">
      <alignment horizontal="center" vertical="top" wrapText="1"/>
    </xf>
    <xf numFmtId="0" fontId="7" fillId="0" borderId="16" xfId="0" applyFont="1" applyBorder="1" applyAlignment="1">
      <alignment horizontal="center" vertical="top" wrapText="1"/>
    </xf>
    <xf numFmtId="1" fontId="7" fillId="0" borderId="29" xfId="4" applyNumberFormat="1" applyFont="1" applyFill="1" applyBorder="1" applyAlignment="1">
      <alignment horizontal="center" vertical="top" wrapText="1"/>
    </xf>
    <xf numFmtId="1" fontId="7" fillId="0" borderId="12" xfId="4" applyNumberFormat="1" applyFont="1" applyFill="1" applyBorder="1" applyAlignment="1">
      <alignment horizontal="center" vertical="top" wrapText="1"/>
    </xf>
    <xf numFmtId="1" fontId="6" fillId="0" borderId="0" xfId="4" applyNumberFormat="1" applyFont="1" applyFill="1" applyBorder="1" applyAlignment="1">
      <alignment horizontal="center" vertical="top" wrapText="1"/>
    </xf>
    <xf numFmtId="1" fontId="5" fillId="0" borderId="28" xfId="4" applyNumberFormat="1" applyFont="1" applyFill="1" applyBorder="1" applyAlignment="1">
      <alignment horizontal="center" vertical="top" wrapText="1"/>
    </xf>
    <xf numFmtId="1" fontId="5" fillId="0" borderId="0" xfId="4" applyNumberFormat="1" applyFont="1" applyFill="1" applyBorder="1" applyAlignment="1">
      <alignment horizontal="center" vertical="top" wrapText="1"/>
    </xf>
    <xf numFmtId="0" fontId="4" fillId="0" borderId="5" xfId="0" applyFont="1" applyBorder="1" applyAlignment="1">
      <alignment horizontal="center" vertical="top" wrapText="1"/>
    </xf>
    <xf numFmtId="0" fontId="3" fillId="0" borderId="5" xfId="0" applyFont="1" applyBorder="1" applyAlignment="1">
      <alignment horizontal="center" vertical="top" wrapText="1"/>
    </xf>
    <xf numFmtId="0" fontId="2" fillId="0" borderId="5" xfId="4" applyFont="1" applyFill="1" applyBorder="1" applyAlignment="1">
      <alignment horizontal="center" vertical="top" wrapText="1"/>
    </xf>
    <xf numFmtId="0" fontId="2" fillId="0" borderId="5" xfId="0" applyFont="1" applyBorder="1" applyAlignment="1">
      <alignment horizontal="center" vertical="top" wrapText="1"/>
    </xf>
    <xf numFmtId="0" fontId="2" fillId="0" borderId="18" xfId="4" applyFont="1" applyFill="1" applyBorder="1" applyAlignment="1">
      <alignment horizontal="center" vertical="top" wrapText="1"/>
    </xf>
    <xf numFmtId="0" fontId="2" fillId="0" borderId="5" xfId="14" applyFont="1" applyFill="1" applyBorder="1" applyAlignment="1">
      <alignment horizontal="center" vertical="top" wrapText="1"/>
    </xf>
    <xf numFmtId="0" fontId="1" fillId="0" borderId="0" xfId="0" applyFont="1" applyAlignment="1">
      <alignment horizontal="left"/>
    </xf>
    <xf numFmtId="0" fontId="1" fillId="0" borderId="5" xfId="0" applyFont="1" applyBorder="1" applyAlignment="1">
      <alignment horizontal="center" vertical="top" wrapText="1"/>
    </xf>
    <xf numFmtId="49" fontId="1" fillId="0" borderId="4" xfId="1" applyNumberFormat="1" applyFont="1" applyBorder="1" applyAlignment="1">
      <alignment horizontal="center" vertical="center" wrapText="1"/>
    </xf>
    <xf numFmtId="49" fontId="1" fillId="0" borderId="0" xfId="1" applyNumberFormat="1" applyFont="1" applyAlignment="1">
      <alignment horizontal="center" vertical="center" wrapText="1"/>
    </xf>
    <xf numFmtId="0" fontId="1" fillId="0" borderId="13" xfId="0" applyFont="1" applyBorder="1" applyAlignment="1">
      <alignment horizontal="center" vertical="top" wrapText="1"/>
    </xf>
    <xf numFmtId="0" fontId="22" fillId="2" borderId="0" xfId="3" applyFont="1" applyFill="1" applyAlignment="1">
      <alignment horizontal="left" vertical="top" wrapText="1"/>
    </xf>
    <xf numFmtId="0" fontId="22" fillId="2" borderId="7" xfId="3" applyFont="1" applyFill="1" applyBorder="1" applyAlignment="1">
      <alignment horizontal="left" vertical="top" wrapText="1"/>
    </xf>
    <xf numFmtId="0" fontId="7" fillId="2" borderId="0" xfId="0" applyFont="1" applyFill="1" applyAlignment="1">
      <alignment horizontal="left" vertical="top" wrapText="1"/>
    </xf>
    <xf numFmtId="0" fontId="0" fillId="0" borderId="0" xfId="0"/>
    <xf numFmtId="0" fontId="0" fillId="0" borderId="5" xfId="0" applyBorder="1"/>
    <xf numFmtId="0" fontId="13" fillId="2" borderId="0" xfId="0" applyFont="1" applyFill="1" applyAlignment="1">
      <alignment horizontal="left" vertical="top" wrapText="1"/>
    </xf>
    <xf numFmtId="0" fontId="13" fillId="2" borderId="5" xfId="0" applyFont="1" applyFill="1" applyBorder="1" applyAlignment="1">
      <alignment horizontal="left" vertical="top" wrapText="1"/>
    </xf>
    <xf numFmtId="0" fontId="42" fillId="2" borderId="0" xfId="0" applyFont="1" applyFill="1" applyAlignment="1">
      <alignment vertical="top" wrapText="1"/>
    </xf>
    <xf numFmtId="0" fontId="23" fillId="2" borderId="0" xfId="0" applyFont="1" applyFill="1" applyAlignment="1">
      <alignment vertical="top" wrapText="1"/>
    </xf>
    <xf numFmtId="0" fontId="23" fillId="2" borderId="30" xfId="0" applyFont="1" applyFill="1" applyBorder="1" applyAlignment="1">
      <alignment vertical="top" wrapText="1"/>
    </xf>
    <xf numFmtId="0" fontId="32" fillId="2" borderId="0" xfId="15" applyFill="1" applyAlignment="1">
      <alignment horizontal="left" vertical="top" wrapText="1"/>
    </xf>
    <xf numFmtId="0" fontId="20" fillId="2" borderId="0" xfId="0" applyFont="1" applyFill="1" applyAlignment="1">
      <alignment horizontal="left" vertical="top" wrapText="1"/>
    </xf>
    <xf numFmtId="0" fontId="20" fillId="2" borderId="5" xfId="0" applyFont="1" applyFill="1" applyBorder="1" applyAlignment="1">
      <alignment horizontal="left" vertical="top" wrapText="1"/>
    </xf>
    <xf numFmtId="0" fontId="25" fillId="2" borderId="4" xfId="0" applyFont="1" applyFill="1" applyBorder="1" applyAlignment="1">
      <alignment horizontal="center"/>
    </xf>
    <xf numFmtId="0" fontId="25" fillId="2" borderId="0" xfId="0" applyFont="1" applyFill="1" applyAlignment="1">
      <alignment horizontal="center"/>
    </xf>
    <xf numFmtId="0" fontId="25" fillId="2" borderId="5" xfId="0" applyFont="1" applyFill="1" applyBorder="1" applyAlignment="1">
      <alignment horizontal="center"/>
    </xf>
    <xf numFmtId="0" fontId="15" fillId="2" borderId="4" xfId="0" applyFont="1" applyFill="1" applyBorder="1" applyAlignment="1">
      <alignment horizontal="center"/>
    </xf>
    <xf numFmtId="0" fontId="15" fillId="2" borderId="0" xfId="0" applyFont="1" applyFill="1" applyAlignment="1">
      <alignment horizontal="center"/>
    </xf>
    <xf numFmtId="0" fontId="15" fillId="2" borderId="5" xfId="0" applyFont="1" applyFill="1" applyBorder="1" applyAlignment="1">
      <alignment horizontal="center"/>
    </xf>
    <xf numFmtId="49" fontId="17" fillId="2" borderId="4" xfId="0" applyNumberFormat="1" applyFont="1" applyFill="1" applyBorder="1" applyAlignment="1">
      <alignment horizontal="center"/>
    </xf>
    <xf numFmtId="49" fontId="17" fillId="2" borderId="0" xfId="0" applyNumberFormat="1" applyFont="1" applyFill="1" applyAlignment="1">
      <alignment horizontal="center"/>
    </xf>
    <xf numFmtId="49" fontId="17" fillId="2" borderId="5" xfId="0" applyNumberFormat="1" applyFont="1" applyFill="1" applyBorder="1" applyAlignment="1">
      <alignment horizontal="center"/>
    </xf>
    <xf numFmtId="0" fontId="19" fillId="2" borderId="4" xfId="0" applyFont="1" applyFill="1" applyBorder="1" applyAlignment="1">
      <alignment horizontal="center"/>
    </xf>
    <xf numFmtId="0" fontId="19" fillId="2" borderId="0" xfId="0" applyFont="1" applyFill="1" applyAlignment="1">
      <alignment horizontal="center"/>
    </xf>
    <xf numFmtId="0" fontId="19" fillId="2" borderId="5" xfId="0" applyFont="1" applyFill="1" applyBorder="1" applyAlignment="1">
      <alignment horizontal="center"/>
    </xf>
    <xf numFmtId="0" fontId="20" fillId="4" borderId="1" xfId="0" applyFont="1" applyFill="1" applyBorder="1" applyAlignment="1">
      <alignment horizontal="center" vertical="center"/>
    </xf>
    <xf numFmtId="0" fontId="20" fillId="4" borderId="10" xfId="0" applyFont="1" applyFill="1" applyBorder="1" applyAlignment="1">
      <alignment horizontal="center" vertical="center"/>
    </xf>
    <xf numFmtId="0" fontId="20" fillId="4" borderId="25"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26" xfId="0" applyFont="1" applyFill="1" applyBorder="1" applyAlignment="1">
      <alignment horizontal="center" vertical="center"/>
    </xf>
    <xf numFmtId="0" fontId="20" fillId="4" borderId="11" xfId="0" applyFont="1" applyFill="1" applyBorder="1" applyAlignment="1">
      <alignment horizontal="center" vertical="center"/>
    </xf>
    <xf numFmtId="0" fontId="43" fillId="2" borderId="15" xfId="0" applyFont="1" applyFill="1" applyBorder="1" applyAlignment="1">
      <alignment horizontal="center" vertical="center" wrapText="1"/>
    </xf>
    <xf numFmtId="0" fontId="43" fillId="2" borderId="10" xfId="0" applyFont="1" applyFill="1" applyBorder="1" applyAlignment="1">
      <alignment horizontal="center" vertical="center" wrapText="1"/>
    </xf>
    <xf numFmtId="0" fontId="43" fillId="2" borderId="11"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49" fontId="13" fillId="0" borderId="4" xfId="1" applyNumberFormat="1" applyBorder="1" applyAlignment="1">
      <alignment horizontal="center" vertical="center" wrapText="1"/>
    </xf>
    <xf numFmtId="49" fontId="13" fillId="0" borderId="0" xfId="1" applyNumberFormat="1" applyAlignment="1">
      <alignment horizontal="center" vertical="center" wrapText="1"/>
    </xf>
    <xf numFmtId="49" fontId="13" fillId="0" borderId="20" xfId="1" applyNumberFormat="1" applyBorder="1" applyAlignment="1">
      <alignment horizontal="center" vertical="center" wrapText="1"/>
    </xf>
    <xf numFmtId="49" fontId="13" fillId="0" borderId="9" xfId="1" applyNumberFormat="1" applyBorder="1" applyAlignment="1">
      <alignment horizontal="center" vertical="center" wrapText="1"/>
    </xf>
    <xf numFmtId="0" fontId="43" fillId="2" borderId="29" xfId="0" applyFont="1" applyFill="1" applyBorder="1" applyAlignment="1">
      <alignment horizontal="center" vertical="center" wrapText="1"/>
    </xf>
    <xf numFmtId="0" fontId="43" fillId="2" borderId="12" xfId="0" applyFont="1" applyFill="1" applyBorder="1" applyAlignment="1">
      <alignment horizontal="center" vertical="center" wrapText="1"/>
    </xf>
    <xf numFmtId="1" fontId="7" fillId="0" borderId="29" xfId="4" applyNumberFormat="1" applyFont="1" applyFill="1" applyBorder="1" applyAlignment="1">
      <alignment horizontal="center" vertical="top" wrapText="1"/>
    </xf>
    <xf numFmtId="1" fontId="7" fillId="0" borderId="12" xfId="4" applyNumberFormat="1" applyFont="1" applyFill="1" applyBorder="1" applyAlignment="1">
      <alignment horizontal="center" vertical="top" wrapText="1"/>
    </xf>
    <xf numFmtId="0" fontId="20" fillId="4" borderId="15" xfId="0" applyFont="1" applyFill="1" applyBorder="1" applyAlignment="1">
      <alignment horizontal="center" vertical="center"/>
    </xf>
    <xf numFmtId="0" fontId="20" fillId="4" borderId="4" xfId="0" applyFont="1" applyFill="1" applyBorder="1" applyAlignment="1">
      <alignment horizontal="center" vertical="center"/>
    </xf>
    <xf numFmtId="0" fontId="20" fillId="4" borderId="0" xfId="0" applyFont="1" applyFill="1" applyAlignment="1">
      <alignment horizontal="center" vertical="center"/>
    </xf>
    <xf numFmtId="0" fontId="43" fillId="2" borderId="16" xfId="0" applyFont="1" applyFill="1" applyBorder="1" applyAlignment="1">
      <alignment horizontal="center" vertical="center" wrapText="1"/>
    </xf>
    <xf numFmtId="164" fontId="7" fillId="0" borderId="34" xfId="4" applyNumberFormat="1" applyFont="1" applyFill="1" applyBorder="1" applyAlignment="1">
      <alignment horizontal="center" vertical="center" wrapText="1"/>
    </xf>
    <xf numFmtId="164" fontId="7" fillId="0" borderId="33" xfId="4" applyNumberFormat="1" applyFont="1" applyFill="1" applyBorder="1" applyAlignment="1">
      <alignment horizontal="center" vertical="center" wrapText="1"/>
    </xf>
    <xf numFmtId="0" fontId="40" fillId="2" borderId="16" xfId="0" applyFont="1" applyFill="1" applyBorder="1" applyAlignment="1">
      <alignment horizontal="center" vertical="center" wrapText="1"/>
    </xf>
    <xf numFmtId="0" fontId="40" fillId="2" borderId="12" xfId="0" applyFont="1" applyFill="1" applyBorder="1" applyAlignment="1">
      <alignment horizontal="center" vertical="center" wrapText="1"/>
    </xf>
    <xf numFmtId="164" fontId="23" fillId="0" borderId="34" xfId="4" applyNumberFormat="1" applyFont="1" applyFill="1" applyBorder="1" applyAlignment="1">
      <alignment horizontal="center" vertical="center" wrapText="1"/>
    </xf>
    <xf numFmtId="164" fontId="23" fillId="0" borderId="33" xfId="4" applyNumberFormat="1" applyFont="1" applyFill="1" applyBorder="1" applyAlignment="1">
      <alignment horizontal="center" vertical="center" wrapText="1"/>
    </xf>
  </cellXfs>
  <cellStyles count="22">
    <cellStyle name="20% - Accent1" xfId="14" builtinId="30"/>
    <cellStyle name="Bad" xfId="4" builtinId="27"/>
    <cellStyle name="Followed Hyperlink" xfId="10" builtinId="9" hidden="1"/>
    <cellStyle name="Followed Hyperlink" xfId="12" builtinId="9" hidden="1"/>
    <cellStyle name="Followed Hyperlink" xfId="7" builtinId="9" hidden="1"/>
    <cellStyle name="Followed Hyperlink" xfId="13" builtinId="9" hidden="1"/>
    <cellStyle name="Followed Hyperlink" xfId="9" builtinId="9" hidden="1"/>
    <cellStyle name="Followed Hyperlink" xfId="8" builtinId="9" hidden="1"/>
    <cellStyle name="Followed Hyperlink" xfId="11" builtinId="9" hidden="1"/>
    <cellStyle name="Hyperlink" xfId="15" builtinId="8"/>
    <cellStyle name="Neutral" xfId="6" builtinId="28"/>
    <cellStyle name="Normal" xfId="0" builtinId="0"/>
    <cellStyle name="Normal 1085" xfId="21" xr:uid="{162015B8-3493-4A80-9C3C-F4C176BFEB69}"/>
    <cellStyle name="Normal 1086" xfId="18" xr:uid="{2F81AE3C-F81C-46EC-87C7-EC11F0CD1714}"/>
    <cellStyle name="Normal 1092" xfId="19" xr:uid="{257EEBCC-CD15-4DF0-8D70-90FFF7C29DD8}"/>
    <cellStyle name="Normal 1093" xfId="20" xr:uid="{D8591FDA-D993-4536-8426-8542BB0D8D7D}"/>
    <cellStyle name="Normal 2" xfId="1" xr:uid="{00000000-0005-0000-0000-00000C000000}"/>
    <cellStyle name="Normal 2 2" xfId="3" xr:uid="{00000000-0005-0000-0000-00000D000000}"/>
    <cellStyle name="Normal 3" xfId="5" xr:uid="{00000000-0005-0000-0000-00000E000000}"/>
    <cellStyle name="Normal 3 2" xfId="17" xr:uid="{A4DD86C3-9F10-4D65-826C-A5C1EF3B8F9B}"/>
    <cellStyle name="Normal 4" xfId="16" xr:uid="{00000000-0005-0000-0000-00000F000000}"/>
    <cellStyle name="Normal_Sheet2" xfId="2" xr:uid="{00000000-0005-0000-0000-000010000000}"/>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6EA5C4"/>
      <color rgb="FFFFFF99"/>
      <color rgb="FF05566F"/>
      <color rgb="FF0B4369"/>
      <color rgb="FFFFFF66"/>
      <color rgb="FFC0D8E6"/>
      <color rgb="FF004785"/>
      <color rgb="FFEAEAEA"/>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69850</xdr:colOff>
          <xdr:row>5</xdr:row>
          <xdr:rowOff>107950</xdr:rowOff>
        </xdr:from>
        <xdr:to>
          <xdr:col>7</xdr:col>
          <xdr:colOff>228600</xdr:colOff>
          <xdr:row>13</xdr:row>
          <xdr:rowOff>107950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intlmonetaryfund-my.sharepoint.com/personal/asolovyeva_imf_org/Documents/2022-2024%20Fiscal%20Rules%20and%20Fiscal%20Council%20Update/2024%20Fiscal%20Council%20Database%20Update/FAD-Fiscal%20Council%20Dataset_Masterfile%20-%20RL%20Nov%2015.xlsx" TargetMode="External"/><Relationship Id="rId2" Type="http://schemas.microsoft.com/office/2019/04/relationships/externalLinkLongPath" Target="/personal/asolovyeva_imf_org/Documents/2022-2024%20Fiscal%20Rules%20and%20Fiscal%20Council%20Update/2024%20Fiscal%20Council%20Database%20Update/FAD-Fiscal%20Council%20Dataset_Masterfile%20-%20RL%20Nov%2015.xlsx?D1D14AB3" TargetMode="External"/><Relationship Id="rId1" Type="http://schemas.openxmlformats.org/officeDocument/2006/relationships/externalLinkPath" Target="file:///\\D1D14AB3\FAD-Fiscal%20Council%20Dataset_Masterfile%20-%20RL%20Nov%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Read me "/>
      <sheetName val="Data"/>
      <sheetName val="FP own use to track comments"/>
      <sheetName val="weo_group"/>
      <sheetName val="STATA_DOC"/>
      <sheetName val="STATA_IN"/>
    </sheetNames>
    <sheetDataSet>
      <sheetData sheetId="0" refreshError="1"/>
      <sheetData sheetId="1" refreshError="1"/>
      <sheetData sheetId="2" refreshError="1"/>
      <sheetData sheetId="3" refreshError="1">
        <row r="1">
          <cell r="A1" t="str">
            <v>country</v>
          </cell>
          <cell r="B1" t="str">
            <v>ifscode</v>
          </cell>
          <cell r="C1" t="str">
            <v>ccode</v>
          </cell>
          <cell r="D1" t="str">
            <v>ccode_two</v>
          </cell>
        </row>
        <row r="2">
          <cell r="A2" t="str">
            <v>Afghanistan</v>
          </cell>
          <cell r="B2">
            <v>512</v>
          </cell>
          <cell r="C2" t="str">
            <v>AFG</v>
          </cell>
          <cell r="D2" t="str">
            <v>AF</v>
          </cell>
        </row>
        <row r="3">
          <cell r="A3" t="str">
            <v>Albania</v>
          </cell>
          <cell r="B3">
            <v>914</v>
          </cell>
          <cell r="C3" t="str">
            <v>ALB</v>
          </cell>
          <cell r="D3" t="str">
            <v>AL</v>
          </cell>
        </row>
        <row r="4">
          <cell r="A4" t="str">
            <v>Algeria</v>
          </cell>
          <cell r="B4">
            <v>612</v>
          </cell>
          <cell r="C4" t="str">
            <v>DZA</v>
          </cell>
          <cell r="D4" t="str">
            <v>DZ</v>
          </cell>
        </row>
        <row r="5">
          <cell r="A5" t="str">
            <v>Andorra</v>
          </cell>
          <cell r="B5">
            <v>171</v>
          </cell>
          <cell r="C5" t="str">
            <v>AND</v>
          </cell>
          <cell r="D5" t="str">
            <v>AN</v>
          </cell>
        </row>
        <row r="6">
          <cell r="A6" t="str">
            <v>Angola</v>
          </cell>
          <cell r="B6">
            <v>614</v>
          </cell>
          <cell r="C6" t="str">
            <v>AGO</v>
          </cell>
          <cell r="D6" t="str">
            <v>AO</v>
          </cell>
        </row>
        <row r="7">
          <cell r="A7" t="str">
            <v>Anguilla</v>
          </cell>
          <cell r="B7">
            <v>312</v>
          </cell>
          <cell r="C7" t="str">
            <v>AIA</v>
          </cell>
          <cell r="D7" t="str">
            <v>AI</v>
          </cell>
        </row>
        <row r="8">
          <cell r="A8" t="str">
            <v>Antigua and Barbuda</v>
          </cell>
          <cell r="B8">
            <v>311</v>
          </cell>
          <cell r="C8" t="str">
            <v>ATG</v>
          </cell>
          <cell r="D8" t="str">
            <v>AG</v>
          </cell>
        </row>
        <row r="9">
          <cell r="A9" t="str">
            <v>Argentina</v>
          </cell>
          <cell r="B9">
            <v>213</v>
          </cell>
          <cell r="C9" t="str">
            <v>ARG</v>
          </cell>
          <cell r="D9" t="str">
            <v>AR</v>
          </cell>
        </row>
        <row r="10">
          <cell r="A10" t="str">
            <v>Armenia</v>
          </cell>
          <cell r="B10">
            <v>911</v>
          </cell>
          <cell r="C10" t="str">
            <v>ARM</v>
          </cell>
          <cell r="D10" t="str">
            <v>AM</v>
          </cell>
        </row>
        <row r="11">
          <cell r="A11" t="str">
            <v>Australia</v>
          </cell>
          <cell r="B11">
            <v>193</v>
          </cell>
          <cell r="C11" t="str">
            <v>AUS</v>
          </cell>
          <cell r="D11" t="str">
            <v>AU</v>
          </cell>
        </row>
        <row r="12">
          <cell r="A12" t="str">
            <v>Austria</v>
          </cell>
          <cell r="B12">
            <v>122</v>
          </cell>
          <cell r="C12" t="str">
            <v>AUT</v>
          </cell>
          <cell r="D12" t="str">
            <v>AT</v>
          </cell>
        </row>
        <row r="13">
          <cell r="A13" t="str">
            <v>Azerbaijan</v>
          </cell>
          <cell r="B13">
            <v>912</v>
          </cell>
          <cell r="C13" t="str">
            <v>AZE</v>
          </cell>
          <cell r="D13" t="str">
            <v>AZ</v>
          </cell>
        </row>
        <row r="14">
          <cell r="A14" t="str">
            <v>Bahamas, The</v>
          </cell>
          <cell r="B14">
            <v>313</v>
          </cell>
          <cell r="C14" t="str">
            <v>BHS</v>
          </cell>
          <cell r="D14" t="str">
            <v>BS</v>
          </cell>
        </row>
        <row r="15">
          <cell r="A15" t="str">
            <v>Bahrain</v>
          </cell>
          <cell r="B15">
            <v>419</v>
          </cell>
          <cell r="C15" t="str">
            <v>BHR</v>
          </cell>
          <cell r="D15" t="str">
            <v>BH</v>
          </cell>
        </row>
        <row r="16">
          <cell r="A16" t="str">
            <v>Bangladesh</v>
          </cell>
          <cell r="B16">
            <v>513</v>
          </cell>
          <cell r="C16" t="str">
            <v>BGD</v>
          </cell>
          <cell r="D16" t="str">
            <v>BD</v>
          </cell>
        </row>
        <row r="17">
          <cell r="A17" t="str">
            <v>Barbados</v>
          </cell>
          <cell r="B17">
            <v>316</v>
          </cell>
          <cell r="C17" t="str">
            <v>BRB</v>
          </cell>
          <cell r="D17" t="str">
            <v>BB</v>
          </cell>
        </row>
        <row r="18">
          <cell r="A18" t="str">
            <v>Belarus</v>
          </cell>
          <cell r="B18">
            <v>913</v>
          </cell>
          <cell r="C18" t="str">
            <v>BLR</v>
          </cell>
          <cell r="D18" t="str">
            <v>BY</v>
          </cell>
        </row>
        <row r="19">
          <cell r="A19" t="str">
            <v>Belgium</v>
          </cell>
          <cell r="B19">
            <v>124</v>
          </cell>
          <cell r="C19" t="str">
            <v>BEL</v>
          </cell>
          <cell r="D19" t="str">
            <v>BE</v>
          </cell>
        </row>
        <row r="20">
          <cell r="A20" t="str">
            <v>Belize</v>
          </cell>
          <cell r="B20">
            <v>339</v>
          </cell>
          <cell r="C20" t="str">
            <v>BLZ</v>
          </cell>
          <cell r="D20" t="str">
            <v>BZ</v>
          </cell>
        </row>
        <row r="21">
          <cell r="A21" t="str">
            <v>Benin</v>
          </cell>
          <cell r="B21">
            <v>638</v>
          </cell>
          <cell r="C21" t="str">
            <v>BEN</v>
          </cell>
          <cell r="D21" t="str">
            <v>BJ</v>
          </cell>
        </row>
        <row r="22">
          <cell r="A22" t="str">
            <v>Bhutan</v>
          </cell>
          <cell r="B22">
            <v>514</v>
          </cell>
          <cell r="C22" t="str">
            <v>BTN</v>
          </cell>
          <cell r="D22" t="str">
            <v>BT</v>
          </cell>
        </row>
        <row r="23">
          <cell r="A23" t="str">
            <v>Bolivia</v>
          </cell>
          <cell r="B23">
            <v>218</v>
          </cell>
          <cell r="C23" t="str">
            <v>BOL</v>
          </cell>
          <cell r="D23" t="str">
            <v>BO</v>
          </cell>
        </row>
        <row r="24">
          <cell r="A24" t="str">
            <v>Bosnia and Herzegovina</v>
          </cell>
          <cell r="B24">
            <v>963</v>
          </cell>
          <cell r="C24" t="str">
            <v>BIH</v>
          </cell>
          <cell r="D24" t="str">
            <v>BA</v>
          </cell>
        </row>
        <row r="25">
          <cell r="A25" t="str">
            <v>Botswana</v>
          </cell>
          <cell r="B25">
            <v>616</v>
          </cell>
          <cell r="C25" t="str">
            <v>BWA</v>
          </cell>
          <cell r="D25" t="str">
            <v>BW</v>
          </cell>
        </row>
        <row r="26">
          <cell r="A26" t="str">
            <v>Brazil</v>
          </cell>
          <cell r="B26">
            <v>223</v>
          </cell>
          <cell r="C26" t="str">
            <v>BRA</v>
          </cell>
          <cell r="D26" t="str">
            <v>BR</v>
          </cell>
        </row>
        <row r="27">
          <cell r="A27" t="str">
            <v>Brunei Darussalam</v>
          </cell>
          <cell r="B27">
            <v>516</v>
          </cell>
          <cell r="C27" t="str">
            <v>BRN</v>
          </cell>
          <cell r="D27" t="str">
            <v>BN</v>
          </cell>
        </row>
        <row r="28">
          <cell r="A28" t="str">
            <v>Bulgaria</v>
          </cell>
          <cell r="B28">
            <v>918</v>
          </cell>
          <cell r="C28" t="str">
            <v>BGR</v>
          </cell>
          <cell r="D28" t="str">
            <v>BG</v>
          </cell>
        </row>
        <row r="29">
          <cell r="A29" t="str">
            <v>Burkina Faso</v>
          </cell>
          <cell r="B29">
            <v>748</v>
          </cell>
          <cell r="C29" t="str">
            <v>BFA</v>
          </cell>
          <cell r="D29" t="str">
            <v>BF</v>
          </cell>
        </row>
        <row r="30">
          <cell r="A30" t="str">
            <v>Burundi</v>
          </cell>
          <cell r="B30">
            <v>618</v>
          </cell>
          <cell r="C30" t="str">
            <v>BDI</v>
          </cell>
          <cell r="D30" t="str">
            <v>BI</v>
          </cell>
        </row>
        <row r="31">
          <cell r="A31" t="str">
            <v>Cambodia</v>
          </cell>
          <cell r="B31">
            <v>522</v>
          </cell>
          <cell r="C31" t="str">
            <v>KHM</v>
          </cell>
          <cell r="D31" t="str">
            <v>KH</v>
          </cell>
        </row>
        <row r="32">
          <cell r="A32" t="str">
            <v>Cameroon</v>
          </cell>
          <cell r="B32">
            <v>622</v>
          </cell>
          <cell r="C32" t="str">
            <v>CMR</v>
          </cell>
          <cell r="D32" t="str">
            <v>CM</v>
          </cell>
        </row>
        <row r="33">
          <cell r="A33" t="str">
            <v>Canada</v>
          </cell>
          <cell r="B33">
            <v>156</v>
          </cell>
          <cell r="C33" t="str">
            <v>CAN</v>
          </cell>
          <cell r="D33" t="str">
            <v>CA</v>
          </cell>
        </row>
        <row r="34">
          <cell r="A34" t="str">
            <v>Cabo Verde</v>
          </cell>
          <cell r="B34">
            <v>624</v>
          </cell>
          <cell r="C34" t="str">
            <v>CPV</v>
          </cell>
          <cell r="D34" t="str">
            <v>CV</v>
          </cell>
        </row>
        <row r="35">
          <cell r="A35" t="str">
            <v>Central African Republic</v>
          </cell>
          <cell r="B35">
            <v>626</v>
          </cell>
          <cell r="C35" t="str">
            <v>CAF</v>
          </cell>
          <cell r="D35" t="str">
            <v>CF</v>
          </cell>
        </row>
        <row r="36">
          <cell r="A36" t="str">
            <v>Chad</v>
          </cell>
          <cell r="B36">
            <v>628</v>
          </cell>
          <cell r="C36" t="str">
            <v>TCD</v>
          </cell>
          <cell r="D36" t="str">
            <v>TD</v>
          </cell>
        </row>
        <row r="37">
          <cell r="A37" t="str">
            <v>Chile</v>
          </cell>
          <cell r="B37">
            <v>228</v>
          </cell>
          <cell r="C37" t="str">
            <v>CHL</v>
          </cell>
          <cell r="D37" t="str">
            <v>CL</v>
          </cell>
        </row>
        <row r="38">
          <cell r="A38" t="str">
            <v>China</v>
          </cell>
          <cell r="B38">
            <v>924</v>
          </cell>
          <cell r="C38" t="str">
            <v>CHN</v>
          </cell>
          <cell r="D38" t="str">
            <v>CN</v>
          </cell>
        </row>
        <row r="39">
          <cell r="A39" t="str">
            <v>Colombia</v>
          </cell>
          <cell r="B39">
            <v>233</v>
          </cell>
          <cell r="C39" t="str">
            <v>COL</v>
          </cell>
          <cell r="D39" t="str">
            <v>CO</v>
          </cell>
        </row>
        <row r="40">
          <cell r="A40" t="str">
            <v>Comoros</v>
          </cell>
          <cell r="B40">
            <v>632</v>
          </cell>
          <cell r="C40" t="str">
            <v>COM</v>
          </cell>
          <cell r="D40" t="str">
            <v>KM</v>
          </cell>
        </row>
        <row r="41">
          <cell r="A41" t="str">
            <v>Congo, Democratic Republic of</v>
          </cell>
          <cell r="B41">
            <v>636</v>
          </cell>
          <cell r="C41" t="str">
            <v>COD</v>
          </cell>
          <cell r="D41" t="str">
            <v>CD</v>
          </cell>
        </row>
        <row r="42">
          <cell r="A42" t="str">
            <v>Congo, Republic of</v>
          </cell>
          <cell r="B42">
            <v>634</v>
          </cell>
          <cell r="C42" t="str">
            <v>COG</v>
          </cell>
          <cell r="D42" t="str">
            <v>CG</v>
          </cell>
        </row>
        <row r="43">
          <cell r="A43" t="str">
            <v>Costa Rica</v>
          </cell>
          <cell r="B43">
            <v>238</v>
          </cell>
          <cell r="C43" t="str">
            <v>CRI</v>
          </cell>
          <cell r="D43" t="str">
            <v>CR</v>
          </cell>
        </row>
        <row r="44">
          <cell r="A44" t="str">
            <v>Côte d'Ivoire</v>
          </cell>
          <cell r="B44">
            <v>662</v>
          </cell>
          <cell r="C44" t="str">
            <v>CIV</v>
          </cell>
          <cell r="D44" t="str">
            <v>CI</v>
          </cell>
        </row>
        <row r="45">
          <cell r="A45" t="str">
            <v>Croatia</v>
          </cell>
          <cell r="B45">
            <v>960</v>
          </cell>
          <cell r="C45" t="str">
            <v>HRV</v>
          </cell>
          <cell r="D45" t="str">
            <v>HR</v>
          </cell>
        </row>
        <row r="46">
          <cell r="A46" t="str">
            <v>Cyprus</v>
          </cell>
          <cell r="B46">
            <v>423</v>
          </cell>
          <cell r="C46" t="str">
            <v>CYP</v>
          </cell>
          <cell r="D46" t="str">
            <v>CY</v>
          </cell>
        </row>
        <row r="47">
          <cell r="A47" t="str">
            <v>Czech Republic</v>
          </cell>
          <cell r="B47">
            <v>935</v>
          </cell>
          <cell r="C47" t="str">
            <v>CZE</v>
          </cell>
          <cell r="D47" t="str">
            <v>CZ</v>
          </cell>
        </row>
        <row r="48">
          <cell r="A48" t="str">
            <v>Czechoslovakia, former</v>
          </cell>
          <cell r="B48">
            <v>934</v>
          </cell>
          <cell r="C48" t="str">
            <v/>
          </cell>
          <cell r="D48" t="str">
            <v/>
          </cell>
        </row>
        <row r="49">
          <cell r="A49" t="str">
            <v>Denmark</v>
          </cell>
          <cell r="B49">
            <v>128</v>
          </cell>
          <cell r="C49" t="str">
            <v>DNK</v>
          </cell>
          <cell r="D49" t="str">
            <v>DK</v>
          </cell>
        </row>
        <row r="50">
          <cell r="A50" t="str">
            <v>Djibouti</v>
          </cell>
          <cell r="B50">
            <v>611</v>
          </cell>
          <cell r="C50" t="str">
            <v>DJI</v>
          </cell>
          <cell r="D50" t="str">
            <v>DJ</v>
          </cell>
        </row>
        <row r="51">
          <cell r="A51" t="str">
            <v>Dominica</v>
          </cell>
          <cell r="B51">
            <v>321</v>
          </cell>
          <cell r="C51" t="str">
            <v>DMA</v>
          </cell>
          <cell r="D51" t="str">
            <v>DM</v>
          </cell>
        </row>
        <row r="52">
          <cell r="A52" t="str">
            <v>Dominican Republic</v>
          </cell>
          <cell r="B52">
            <v>243</v>
          </cell>
          <cell r="C52" t="str">
            <v>DOM</v>
          </cell>
          <cell r="D52" t="str">
            <v>DO</v>
          </cell>
        </row>
        <row r="53">
          <cell r="A53" t="str">
            <v>Eastern Caribbean Currency Union</v>
          </cell>
          <cell r="B53">
            <v>309</v>
          </cell>
          <cell r="C53" t="str">
            <v/>
          </cell>
          <cell r="D53" t="str">
            <v/>
          </cell>
        </row>
        <row r="54">
          <cell r="A54" t="str">
            <v>Ecuador</v>
          </cell>
          <cell r="B54">
            <v>248</v>
          </cell>
          <cell r="C54" t="str">
            <v>ECU</v>
          </cell>
          <cell r="D54" t="str">
            <v>EC</v>
          </cell>
        </row>
        <row r="55">
          <cell r="A55" t="str">
            <v>Egypt</v>
          </cell>
          <cell r="B55">
            <v>469</v>
          </cell>
          <cell r="C55" t="str">
            <v>EGY</v>
          </cell>
          <cell r="D55" t="str">
            <v>EG</v>
          </cell>
        </row>
        <row r="56">
          <cell r="A56" t="str">
            <v>El Salvador</v>
          </cell>
          <cell r="B56">
            <v>253</v>
          </cell>
          <cell r="C56" t="str">
            <v>SLV</v>
          </cell>
          <cell r="D56" t="str">
            <v>SV</v>
          </cell>
        </row>
        <row r="57">
          <cell r="A57" t="str">
            <v>Equatorial Guinea</v>
          </cell>
          <cell r="B57">
            <v>642</v>
          </cell>
          <cell r="C57" t="str">
            <v>GNQ</v>
          </cell>
          <cell r="D57" t="str">
            <v>GQ</v>
          </cell>
        </row>
        <row r="58">
          <cell r="A58" t="str">
            <v>Eritrea</v>
          </cell>
          <cell r="B58">
            <v>643</v>
          </cell>
          <cell r="C58" t="str">
            <v>ERI</v>
          </cell>
          <cell r="D58" t="str">
            <v>ER</v>
          </cell>
        </row>
        <row r="59">
          <cell r="A59" t="str">
            <v>Estonia</v>
          </cell>
          <cell r="B59">
            <v>939</v>
          </cell>
          <cell r="C59" t="str">
            <v>EST</v>
          </cell>
          <cell r="D59" t="str">
            <v>EE</v>
          </cell>
        </row>
        <row r="60">
          <cell r="A60" t="str">
            <v>Ethiopia</v>
          </cell>
          <cell r="B60">
            <v>644</v>
          </cell>
          <cell r="C60" t="str">
            <v>ETH</v>
          </cell>
          <cell r="D60" t="str">
            <v>ET</v>
          </cell>
        </row>
        <row r="61">
          <cell r="A61" t="str">
            <v>Euro area</v>
          </cell>
          <cell r="B61">
            <v>163</v>
          </cell>
          <cell r="C61" t="str">
            <v/>
          </cell>
          <cell r="D61" t="str">
            <v/>
          </cell>
        </row>
        <row r="62">
          <cell r="A62" t="str">
            <v>Fiji</v>
          </cell>
          <cell r="B62">
            <v>819</v>
          </cell>
          <cell r="C62" t="str">
            <v>FJI</v>
          </cell>
          <cell r="D62" t="str">
            <v>FJ</v>
          </cell>
        </row>
        <row r="63">
          <cell r="A63" t="str">
            <v>Finland</v>
          </cell>
          <cell r="B63">
            <v>172</v>
          </cell>
          <cell r="C63" t="str">
            <v>FIN</v>
          </cell>
          <cell r="D63" t="str">
            <v>FI</v>
          </cell>
        </row>
        <row r="64">
          <cell r="A64" t="str">
            <v>France</v>
          </cell>
          <cell r="B64">
            <v>132</v>
          </cell>
          <cell r="C64" t="str">
            <v>FRA</v>
          </cell>
          <cell r="D64" t="str">
            <v>FR</v>
          </cell>
        </row>
        <row r="65">
          <cell r="A65" t="str">
            <v>Gabon</v>
          </cell>
          <cell r="B65">
            <v>646</v>
          </cell>
          <cell r="C65" t="str">
            <v>GAB</v>
          </cell>
          <cell r="D65" t="str">
            <v>GA</v>
          </cell>
        </row>
        <row r="66">
          <cell r="A66" t="str">
            <v>Gambia, The</v>
          </cell>
          <cell r="B66">
            <v>648</v>
          </cell>
          <cell r="C66" t="str">
            <v>GMB</v>
          </cell>
          <cell r="D66" t="str">
            <v>GM</v>
          </cell>
        </row>
        <row r="67">
          <cell r="A67" t="str">
            <v>Georgia</v>
          </cell>
          <cell r="B67">
            <v>915</v>
          </cell>
          <cell r="C67" t="str">
            <v>GEO</v>
          </cell>
          <cell r="D67" t="str">
            <v>GE</v>
          </cell>
        </row>
        <row r="68">
          <cell r="A68" t="str">
            <v>Germany</v>
          </cell>
          <cell r="B68">
            <v>134</v>
          </cell>
          <cell r="C68" t="str">
            <v>DEU</v>
          </cell>
          <cell r="D68" t="str">
            <v>DE</v>
          </cell>
        </row>
        <row r="69">
          <cell r="A69" t="str">
            <v>Ghana</v>
          </cell>
          <cell r="B69">
            <v>652</v>
          </cell>
          <cell r="C69" t="str">
            <v>GHA</v>
          </cell>
          <cell r="D69" t="str">
            <v>GH</v>
          </cell>
        </row>
        <row r="70">
          <cell r="A70" t="str">
            <v>Greece</v>
          </cell>
          <cell r="B70">
            <v>174</v>
          </cell>
          <cell r="C70" t="str">
            <v>GRC</v>
          </cell>
          <cell r="D70" t="str">
            <v>GR</v>
          </cell>
        </row>
        <row r="71">
          <cell r="A71" t="str">
            <v>Grenada</v>
          </cell>
          <cell r="B71">
            <v>328</v>
          </cell>
          <cell r="C71" t="str">
            <v>GRD</v>
          </cell>
          <cell r="D71" t="str">
            <v>GD</v>
          </cell>
        </row>
        <row r="72">
          <cell r="A72" t="str">
            <v>Guatemala</v>
          </cell>
          <cell r="B72">
            <v>258</v>
          </cell>
          <cell r="C72" t="str">
            <v>GTM</v>
          </cell>
          <cell r="D72" t="str">
            <v>GT</v>
          </cell>
        </row>
        <row r="73">
          <cell r="A73" t="str">
            <v>Guinea</v>
          </cell>
          <cell r="B73">
            <v>656</v>
          </cell>
          <cell r="C73" t="str">
            <v>GIN</v>
          </cell>
          <cell r="D73" t="str">
            <v>GN</v>
          </cell>
        </row>
        <row r="74">
          <cell r="A74" t="str">
            <v>Guinea Bissau</v>
          </cell>
          <cell r="B74">
            <v>654</v>
          </cell>
          <cell r="C74" t="str">
            <v>GNB</v>
          </cell>
          <cell r="D74" t="str">
            <v>GW</v>
          </cell>
        </row>
        <row r="75">
          <cell r="A75" t="str">
            <v>Guyana</v>
          </cell>
          <cell r="B75">
            <v>336</v>
          </cell>
          <cell r="C75" t="str">
            <v>GUY</v>
          </cell>
          <cell r="D75" t="str">
            <v>GY</v>
          </cell>
        </row>
        <row r="76">
          <cell r="A76" t="str">
            <v>Haiti</v>
          </cell>
          <cell r="B76">
            <v>263</v>
          </cell>
          <cell r="C76" t="str">
            <v>HTI</v>
          </cell>
          <cell r="D76" t="str">
            <v>HT</v>
          </cell>
        </row>
        <row r="77">
          <cell r="A77" t="str">
            <v>Honduras</v>
          </cell>
          <cell r="B77">
            <v>268</v>
          </cell>
          <cell r="C77" t="str">
            <v>HND</v>
          </cell>
          <cell r="D77" t="str">
            <v>HN</v>
          </cell>
        </row>
        <row r="78">
          <cell r="A78" t="str">
            <v>Hong Kong SAR</v>
          </cell>
          <cell r="B78">
            <v>532</v>
          </cell>
          <cell r="C78" t="str">
            <v>HKG</v>
          </cell>
          <cell r="D78" t="str">
            <v>HK</v>
          </cell>
        </row>
        <row r="79">
          <cell r="A79" t="str">
            <v>Hungary</v>
          </cell>
          <cell r="B79">
            <v>944</v>
          </cell>
          <cell r="C79" t="str">
            <v>HUN</v>
          </cell>
          <cell r="D79" t="str">
            <v>HU</v>
          </cell>
        </row>
        <row r="80">
          <cell r="A80" t="str">
            <v>Iceland</v>
          </cell>
          <cell r="B80">
            <v>176</v>
          </cell>
          <cell r="C80" t="str">
            <v>ISL</v>
          </cell>
          <cell r="D80" t="str">
            <v>IS</v>
          </cell>
        </row>
        <row r="81">
          <cell r="A81" t="str">
            <v>India</v>
          </cell>
          <cell r="B81">
            <v>534</v>
          </cell>
          <cell r="C81" t="str">
            <v>IND</v>
          </cell>
          <cell r="D81" t="str">
            <v>IN</v>
          </cell>
        </row>
        <row r="82">
          <cell r="A82" t="str">
            <v>Indonesia</v>
          </cell>
          <cell r="B82">
            <v>536</v>
          </cell>
          <cell r="C82" t="str">
            <v>IDN</v>
          </cell>
          <cell r="D82" t="str">
            <v>ID</v>
          </cell>
        </row>
        <row r="83">
          <cell r="A83" t="str">
            <v>Iran</v>
          </cell>
          <cell r="B83">
            <v>429</v>
          </cell>
          <cell r="C83" t="str">
            <v>IRN</v>
          </cell>
          <cell r="D83" t="str">
            <v>IR</v>
          </cell>
        </row>
        <row r="84">
          <cell r="A84" t="str">
            <v>Iraq</v>
          </cell>
          <cell r="B84">
            <v>433</v>
          </cell>
          <cell r="C84" t="str">
            <v>IRQ</v>
          </cell>
          <cell r="D84" t="str">
            <v>IQ</v>
          </cell>
        </row>
        <row r="85">
          <cell r="A85" t="str">
            <v>Ireland</v>
          </cell>
          <cell r="B85">
            <v>178</v>
          </cell>
          <cell r="C85" t="str">
            <v>IRL</v>
          </cell>
          <cell r="D85" t="str">
            <v>IE</v>
          </cell>
        </row>
        <row r="86">
          <cell r="A86" t="str">
            <v>Israel</v>
          </cell>
          <cell r="B86">
            <v>436</v>
          </cell>
          <cell r="C86" t="str">
            <v>ISR</v>
          </cell>
          <cell r="D86" t="str">
            <v>IL</v>
          </cell>
        </row>
        <row r="87">
          <cell r="A87" t="str">
            <v>Italy</v>
          </cell>
          <cell r="B87">
            <v>136</v>
          </cell>
          <cell r="C87" t="str">
            <v>ITA</v>
          </cell>
          <cell r="D87" t="str">
            <v>IT</v>
          </cell>
        </row>
        <row r="88">
          <cell r="A88" t="str">
            <v>Jamaica</v>
          </cell>
          <cell r="B88">
            <v>343</v>
          </cell>
          <cell r="C88" t="str">
            <v>JAM</v>
          </cell>
          <cell r="D88" t="str">
            <v>JM</v>
          </cell>
        </row>
        <row r="89">
          <cell r="A89" t="str">
            <v>Japan</v>
          </cell>
          <cell r="B89">
            <v>158</v>
          </cell>
          <cell r="C89" t="str">
            <v>JPN</v>
          </cell>
          <cell r="D89" t="str">
            <v>JP</v>
          </cell>
        </row>
        <row r="90">
          <cell r="A90" t="str">
            <v>Jordan</v>
          </cell>
          <cell r="B90">
            <v>439</v>
          </cell>
          <cell r="C90" t="str">
            <v>JOR</v>
          </cell>
          <cell r="D90" t="str">
            <v>JO</v>
          </cell>
        </row>
        <row r="91">
          <cell r="A91" t="str">
            <v>Kazakhstan</v>
          </cell>
          <cell r="B91">
            <v>916</v>
          </cell>
          <cell r="C91" t="str">
            <v>KAZ</v>
          </cell>
          <cell r="D91" t="str">
            <v>KZ</v>
          </cell>
        </row>
        <row r="92">
          <cell r="A92" t="str">
            <v>Kenya</v>
          </cell>
          <cell r="B92">
            <v>664</v>
          </cell>
          <cell r="C92" t="str">
            <v>KEN</v>
          </cell>
          <cell r="D92" t="str">
            <v>KE</v>
          </cell>
        </row>
        <row r="93">
          <cell r="A93" t="str">
            <v>Kiribati</v>
          </cell>
          <cell r="B93">
            <v>826</v>
          </cell>
          <cell r="C93" t="str">
            <v>KIR</v>
          </cell>
          <cell r="D93" t="str">
            <v>KI</v>
          </cell>
        </row>
        <row r="94">
          <cell r="A94" t="str">
            <v>Korea</v>
          </cell>
          <cell r="B94">
            <v>542</v>
          </cell>
          <cell r="C94" t="str">
            <v>KOR</v>
          </cell>
          <cell r="D94" t="str">
            <v>KR</v>
          </cell>
        </row>
        <row r="95">
          <cell r="A95" t="str">
            <v>Kosovo</v>
          </cell>
          <cell r="B95">
            <v>967</v>
          </cell>
          <cell r="C95" t="str">
            <v>KOS</v>
          </cell>
          <cell r="D95" t="str">
            <v>XK</v>
          </cell>
        </row>
        <row r="96">
          <cell r="A96" t="str">
            <v>Kuwait</v>
          </cell>
          <cell r="B96">
            <v>443</v>
          </cell>
          <cell r="C96" t="str">
            <v>KWT</v>
          </cell>
          <cell r="D96" t="str">
            <v>KG</v>
          </cell>
        </row>
        <row r="97">
          <cell r="A97" t="str">
            <v>Kyrgyz Republic</v>
          </cell>
          <cell r="B97">
            <v>917</v>
          </cell>
          <cell r="C97" t="str">
            <v>KGZ</v>
          </cell>
          <cell r="D97" t="str">
            <v>KW</v>
          </cell>
        </row>
        <row r="98">
          <cell r="A98" t="str">
            <v>Lao P.D.R.</v>
          </cell>
          <cell r="B98">
            <v>544</v>
          </cell>
          <cell r="C98" t="str">
            <v>LAO</v>
          </cell>
          <cell r="D98" t="str">
            <v>LA</v>
          </cell>
        </row>
        <row r="99">
          <cell r="A99" t="str">
            <v>Latvia</v>
          </cell>
          <cell r="B99">
            <v>941</v>
          </cell>
          <cell r="C99" t="str">
            <v>LVA</v>
          </cell>
          <cell r="D99" t="str">
            <v>LV</v>
          </cell>
        </row>
        <row r="100">
          <cell r="A100" t="str">
            <v>Lebanon</v>
          </cell>
          <cell r="B100">
            <v>446</v>
          </cell>
          <cell r="C100" t="str">
            <v>LBN</v>
          </cell>
          <cell r="D100" t="str">
            <v>LB</v>
          </cell>
        </row>
        <row r="101">
          <cell r="A101" t="str">
            <v>Lesotho</v>
          </cell>
          <cell r="B101">
            <v>666</v>
          </cell>
          <cell r="C101" t="str">
            <v>LSO</v>
          </cell>
          <cell r="D101" t="str">
            <v>LS</v>
          </cell>
        </row>
        <row r="102">
          <cell r="A102" t="str">
            <v>Liberia</v>
          </cell>
          <cell r="B102">
            <v>668</v>
          </cell>
          <cell r="C102" t="str">
            <v>LBR</v>
          </cell>
          <cell r="D102" t="str">
            <v>LR</v>
          </cell>
        </row>
        <row r="103">
          <cell r="A103" t="str">
            <v>Libya</v>
          </cell>
          <cell r="B103">
            <v>672</v>
          </cell>
          <cell r="C103" t="str">
            <v>LBY</v>
          </cell>
          <cell r="D103" t="str">
            <v>LY</v>
          </cell>
        </row>
        <row r="104">
          <cell r="A104" t="str">
            <v>Lithuania</v>
          </cell>
          <cell r="B104">
            <v>946</v>
          </cell>
          <cell r="C104" t="str">
            <v>LTU</v>
          </cell>
          <cell r="D104" t="str">
            <v>LT</v>
          </cell>
        </row>
        <row r="105">
          <cell r="A105" t="str">
            <v>Luxembourg</v>
          </cell>
          <cell r="B105">
            <v>137</v>
          </cell>
          <cell r="C105" t="str">
            <v>LUX</v>
          </cell>
          <cell r="D105" t="str">
            <v>LU</v>
          </cell>
        </row>
        <row r="106">
          <cell r="A106" t="str">
            <v>Macao SAR</v>
          </cell>
          <cell r="B106">
            <v>546</v>
          </cell>
          <cell r="C106" t="str">
            <v>MAC</v>
          </cell>
          <cell r="D106" t="str">
            <v>MO</v>
          </cell>
        </row>
        <row r="107">
          <cell r="A107" t="str">
            <v xml:space="preserve">FYR Macedonia </v>
          </cell>
          <cell r="B107">
            <v>962</v>
          </cell>
          <cell r="C107" t="str">
            <v>MKD</v>
          </cell>
          <cell r="D107" t="str">
            <v>MK</v>
          </cell>
        </row>
        <row r="108">
          <cell r="A108" t="str">
            <v>Madagascar</v>
          </cell>
          <cell r="B108">
            <v>674</v>
          </cell>
          <cell r="C108" t="str">
            <v>MDG</v>
          </cell>
          <cell r="D108" t="str">
            <v>MG</v>
          </cell>
        </row>
        <row r="109">
          <cell r="A109" t="str">
            <v>Malawi</v>
          </cell>
          <cell r="B109">
            <v>676</v>
          </cell>
          <cell r="C109" t="str">
            <v>MWI</v>
          </cell>
          <cell r="D109" t="str">
            <v>MW</v>
          </cell>
        </row>
        <row r="110">
          <cell r="A110" t="str">
            <v>Malaysia</v>
          </cell>
          <cell r="B110">
            <v>548</v>
          </cell>
          <cell r="C110" t="str">
            <v>MYS</v>
          </cell>
          <cell r="D110" t="str">
            <v>MY</v>
          </cell>
        </row>
        <row r="111">
          <cell r="A111" t="str">
            <v>Maldives</v>
          </cell>
          <cell r="B111">
            <v>556</v>
          </cell>
          <cell r="C111" t="str">
            <v>MDV</v>
          </cell>
          <cell r="D111" t="str">
            <v>MV</v>
          </cell>
        </row>
        <row r="112">
          <cell r="A112" t="str">
            <v>Mali</v>
          </cell>
          <cell r="B112">
            <v>678</v>
          </cell>
          <cell r="C112" t="str">
            <v>MLI</v>
          </cell>
          <cell r="D112" t="str">
            <v>ML</v>
          </cell>
        </row>
        <row r="113">
          <cell r="A113" t="str">
            <v>Malta</v>
          </cell>
          <cell r="B113">
            <v>181</v>
          </cell>
          <cell r="C113" t="str">
            <v>MLT</v>
          </cell>
          <cell r="D113" t="str">
            <v>MT</v>
          </cell>
        </row>
        <row r="114">
          <cell r="A114" t="str">
            <v>Marshall Islands</v>
          </cell>
          <cell r="B114">
            <v>867</v>
          </cell>
          <cell r="C114" t="str">
            <v>MHL</v>
          </cell>
          <cell r="D114" t="str">
            <v>MH</v>
          </cell>
        </row>
        <row r="115">
          <cell r="A115" t="str">
            <v>Mauritania</v>
          </cell>
          <cell r="B115">
            <v>682</v>
          </cell>
          <cell r="C115" t="str">
            <v>MRT</v>
          </cell>
          <cell r="D115" t="str">
            <v>MR</v>
          </cell>
        </row>
        <row r="116">
          <cell r="A116" t="str">
            <v>Mauritius</v>
          </cell>
          <cell r="B116">
            <v>684</v>
          </cell>
          <cell r="C116" t="str">
            <v>MUS</v>
          </cell>
          <cell r="D116" t="str">
            <v>MU</v>
          </cell>
        </row>
        <row r="117">
          <cell r="A117" t="str">
            <v>Mexico</v>
          </cell>
          <cell r="B117">
            <v>273</v>
          </cell>
          <cell r="C117" t="str">
            <v>MEX</v>
          </cell>
          <cell r="D117" t="str">
            <v>MX</v>
          </cell>
        </row>
        <row r="118">
          <cell r="A118" t="str">
            <v>Micronesia, Fed. States of</v>
          </cell>
          <cell r="B118">
            <v>868</v>
          </cell>
          <cell r="C118" t="str">
            <v>FSM</v>
          </cell>
          <cell r="D118" t="str">
            <v>MS</v>
          </cell>
        </row>
        <row r="119">
          <cell r="A119" t="str">
            <v>Moldova</v>
          </cell>
          <cell r="B119">
            <v>921</v>
          </cell>
          <cell r="C119" t="str">
            <v>MDA</v>
          </cell>
          <cell r="D119" t="str">
            <v>MD</v>
          </cell>
        </row>
        <row r="120">
          <cell r="A120" t="str">
            <v>Mongolia</v>
          </cell>
          <cell r="B120">
            <v>948</v>
          </cell>
          <cell r="C120" t="str">
            <v>MNG</v>
          </cell>
          <cell r="D120" t="str">
            <v>MN</v>
          </cell>
        </row>
        <row r="121">
          <cell r="A121" t="str">
            <v>Montenegro, Rep. of</v>
          </cell>
          <cell r="B121">
            <v>943</v>
          </cell>
          <cell r="C121" t="str">
            <v>MNE</v>
          </cell>
          <cell r="D121" t="str">
            <v>ME</v>
          </cell>
        </row>
        <row r="122">
          <cell r="A122" t="str">
            <v>Montserrat</v>
          </cell>
          <cell r="B122">
            <v>351</v>
          </cell>
          <cell r="C122" t="str">
            <v/>
          </cell>
          <cell r="D122" t="str">
            <v/>
          </cell>
        </row>
        <row r="123">
          <cell r="A123" t="str">
            <v>Morocco</v>
          </cell>
          <cell r="B123">
            <v>686</v>
          </cell>
          <cell r="C123" t="str">
            <v>MAR</v>
          </cell>
          <cell r="D123" t="str">
            <v>MA</v>
          </cell>
        </row>
        <row r="124">
          <cell r="A124" t="str">
            <v>Mozambique</v>
          </cell>
          <cell r="B124">
            <v>688</v>
          </cell>
          <cell r="C124" t="str">
            <v>MOZ</v>
          </cell>
          <cell r="D124" t="str">
            <v>MZ</v>
          </cell>
        </row>
        <row r="125">
          <cell r="A125" t="str">
            <v>Myanmar</v>
          </cell>
          <cell r="B125">
            <v>518</v>
          </cell>
          <cell r="C125" t="str">
            <v>MMR</v>
          </cell>
          <cell r="D125" t="str">
            <v>MM</v>
          </cell>
        </row>
        <row r="126">
          <cell r="A126" t="str">
            <v>Namibia</v>
          </cell>
          <cell r="B126">
            <v>728</v>
          </cell>
          <cell r="C126" t="str">
            <v>NAM</v>
          </cell>
          <cell r="D126" t="str">
            <v>NA</v>
          </cell>
        </row>
        <row r="127">
          <cell r="A127" t="str">
            <v>Nepal</v>
          </cell>
          <cell r="B127">
            <v>558</v>
          </cell>
          <cell r="C127" t="str">
            <v>NPL</v>
          </cell>
          <cell r="D127" t="str">
            <v>NP</v>
          </cell>
        </row>
        <row r="128">
          <cell r="A128" t="str">
            <v>Netherlands</v>
          </cell>
          <cell r="B128">
            <v>138</v>
          </cell>
          <cell r="C128" t="str">
            <v>NLD</v>
          </cell>
          <cell r="D128" t="str">
            <v>NL</v>
          </cell>
        </row>
        <row r="129">
          <cell r="A129" t="str">
            <v>Netherlands Antilles</v>
          </cell>
          <cell r="B129">
            <v>353</v>
          </cell>
          <cell r="C129" t="str">
            <v/>
          </cell>
          <cell r="D129" t="str">
            <v/>
          </cell>
        </row>
        <row r="130">
          <cell r="A130" t="str">
            <v>New Zealand</v>
          </cell>
          <cell r="B130">
            <v>196</v>
          </cell>
          <cell r="C130" t="str">
            <v>NZL</v>
          </cell>
          <cell r="D130" t="str">
            <v>NZ</v>
          </cell>
        </row>
        <row r="131">
          <cell r="A131" t="str">
            <v>Nicaragua</v>
          </cell>
          <cell r="B131">
            <v>278</v>
          </cell>
          <cell r="C131" t="str">
            <v>NIC</v>
          </cell>
          <cell r="D131" t="str">
            <v>NI</v>
          </cell>
        </row>
        <row r="132">
          <cell r="A132" t="str">
            <v>Niger</v>
          </cell>
          <cell r="B132">
            <v>692</v>
          </cell>
          <cell r="C132" t="str">
            <v>NER</v>
          </cell>
          <cell r="D132" t="str">
            <v>NE</v>
          </cell>
        </row>
        <row r="133">
          <cell r="A133" t="str">
            <v>Nigeria</v>
          </cell>
          <cell r="B133">
            <v>694</v>
          </cell>
          <cell r="C133" t="str">
            <v>NGA</v>
          </cell>
          <cell r="D133" t="str">
            <v>NG</v>
          </cell>
        </row>
        <row r="134">
          <cell r="A134" t="str">
            <v>Norway</v>
          </cell>
          <cell r="B134">
            <v>142</v>
          </cell>
          <cell r="C134" t="str">
            <v>NOR</v>
          </cell>
          <cell r="D134" t="str">
            <v>NO</v>
          </cell>
        </row>
        <row r="135">
          <cell r="A135" t="str">
            <v>Oman</v>
          </cell>
          <cell r="B135">
            <v>449</v>
          </cell>
          <cell r="C135" t="str">
            <v>OMN</v>
          </cell>
          <cell r="D135" t="str">
            <v>OM</v>
          </cell>
        </row>
        <row r="136">
          <cell r="A136" t="str">
            <v>Pakistan</v>
          </cell>
          <cell r="B136">
            <v>564</v>
          </cell>
          <cell r="C136" t="str">
            <v>PAK</v>
          </cell>
          <cell r="D136" t="str">
            <v>PK</v>
          </cell>
        </row>
        <row r="137">
          <cell r="A137" t="str">
            <v>Palau</v>
          </cell>
          <cell r="B137">
            <v>565</v>
          </cell>
          <cell r="C137" t="str">
            <v>PLW</v>
          </cell>
          <cell r="D137" t="str">
            <v>PW</v>
          </cell>
        </row>
        <row r="138">
          <cell r="A138" t="str">
            <v>Panama</v>
          </cell>
          <cell r="B138">
            <v>283</v>
          </cell>
          <cell r="C138" t="str">
            <v>PAN</v>
          </cell>
          <cell r="D138" t="str">
            <v>PA</v>
          </cell>
        </row>
        <row r="139">
          <cell r="A139" t="str">
            <v>Papua New Guinea</v>
          </cell>
          <cell r="B139">
            <v>853</v>
          </cell>
          <cell r="C139" t="str">
            <v>PNG</v>
          </cell>
          <cell r="D139" t="str">
            <v>PG</v>
          </cell>
        </row>
        <row r="140">
          <cell r="A140" t="str">
            <v>Paraguay</v>
          </cell>
          <cell r="B140">
            <v>288</v>
          </cell>
          <cell r="C140" t="str">
            <v>PRY</v>
          </cell>
          <cell r="D140" t="str">
            <v>PY</v>
          </cell>
        </row>
        <row r="141">
          <cell r="A141" t="str">
            <v>Peru</v>
          </cell>
          <cell r="B141">
            <v>293</v>
          </cell>
          <cell r="C141" t="str">
            <v>PER</v>
          </cell>
          <cell r="D141" t="str">
            <v>PE</v>
          </cell>
        </row>
        <row r="142">
          <cell r="A142" t="str">
            <v>Philippines</v>
          </cell>
          <cell r="B142">
            <v>566</v>
          </cell>
          <cell r="C142" t="str">
            <v>PHL</v>
          </cell>
          <cell r="D142" t="str">
            <v>PH</v>
          </cell>
        </row>
        <row r="143">
          <cell r="A143" t="str">
            <v>Poland</v>
          </cell>
          <cell r="B143">
            <v>964</v>
          </cell>
          <cell r="C143" t="str">
            <v>POL</v>
          </cell>
          <cell r="D143" t="str">
            <v>PL</v>
          </cell>
        </row>
        <row r="144">
          <cell r="A144" t="str">
            <v>Portugal</v>
          </cell>
          <cell r="B144">
            <v>182</v>
          </cell>
          <cell r="C144" t="str">
            <v>PRT</v>
          </cell>
          <cell r="D144" t="str">
            <v>PT</v>
          </cell>
        </row>
        <row r="145">
          <cell r="A145" t="str">
            <v>Puerto Rico</v>
          </cell>
          <cell r="B145">
            <v>359</v>
          </cell>
          <cell r="C145" t="str">
            <v>PRI</v>
          </cell>
          <cell r="D145" t="str">
            <v>PR</v>
          </cell>
        </row>
        <row r="146">
          <cell r="A146" t="str">
            <v>Qatar</v>
          </cell>
          <cell r="B146">
            <v>453</v>
          </cell>
          <cell r="C146" t="str">
            <v>QAT</v>
          </cell>
          <cell r="D146" t="str">
            <v>QA</v>
          </cell>
        </row>
        <row r="147">
          <cell r="A147" t="str">
            <v>Romania</v>
          </cell>
          <cell r="B147">
            <v>968</v>
          </cell>
          <cell r="C147" t="str">
            <v>ROM</v>
          </cell>
          <cell r="D147" t="str">
            <v>RO</v>
          </cell>
        </row>
        <row r="148">
          <cell r="A148" t="str">
            <v>Russia</v>
          </cell>
          <cell r="B148">
            <v>922</v>
          </cell>
          <cell r="C148" t="str">
            <v>RUS</v>
          </cell>
          <cell r="D148" t="str">
            <v>RU</v>
          </cell>
        </row>
        <row r="149">
          <cell r="A149" t="str">
            <v>Rwanda</v>
          </cell>
          <cell r="B149">
            <v>714</v>
          </cell>
          <cell r="C149" t="str">
            <v>RWA</v>
          </cell>
          <cell r="D149" t="str">
            <v>RW</v>
          </cell>
        </row>
        <row r="150">
          <cell r="A150" t="str">
            <v>Samoa</v>
          </cell>
          <cell r="B150">
            <v>862</v>
          </cell>
          <cell r="C150" t="str">
            <v>WSM</v>
          </cell>
          <cell r="D150" t="str">
            <v>WS</v>
          </cell>
        </row>
        <row r="151">
          <cell r="A151" t="str">
            <v>San Marino</v>
          </cell>
          <cell r="B151">
            <v>135</v>
          </cell>
          <cell r="C151" t="str">
            <v>SMR</v>
          </cell>
          <cell r="D151" t="str">
            <v>SM</v>
          </cell>
        </row>
        <row r="152">
          <cell r="A152" t="str">
            <v>São Tomé and Príncipe</v>
          </cell>
          <cell r="B152">
            <v>716</v>
          </cell>
          <cell r="C152" t="str">
            <v>STP</v>
          </cell>
          <cell r="D152" t="str">
            <v>ST</v>
          </cell>
        </row>
        <row r="153">
          <cell r="A153" t="str">
            <v>Saudi Arabia</v>
          </cell>
          <cell r="B153">
            <v>456</v>
          </cell>
          <cell r="C153" t="str">
            <v>SAU</v>
          </cell>
          <cell r="D153" t="str">
            <v>SA</v>
          </cell>
        </row>
        <row r="154">
          <cell r="A154" t="str">
            <v>Senegal</v>
          </cell>
          <cell r="B154">
            <v>722</v>
          </cell>
          <cell r="C154" t="str">
            <v>SEN</v>
          </cell>
          <cell r="D154" t="str">
            <v>SN</v>
          </cell>
        </row>
        <row r="155">
          <cell r="A155" t="str">
            <v>Serbia</v>
          </cell>
          <cell r="B155">
            <v>942</v>
          </cell>
          <cell r="C155" t="str">
            <v>SRB</v>
          </cell>
          <cell r="D155" t="str">
            <v>RS</v>
          </cell>
        </row>
        <row r="156">
          <cell r="A156" t="str">
            <v>Serbia and Montenegro</v>
          </cell>
          <cell r="B156">
            <v>965</v>
          </cell>
          <cell r="C156" t="str">
            <v/>
          </cell>
          <cell r="D156" t="str">
            <v/>
          </cell>
        </row>
        <row r="157">
          <cell r="A157" t="str">
            <v>Seychelles</v>
          </cell>
          <cell r="B157">
            <v>718</v>
          </cell>
          <cell r="C157" t="str">
            <v>SYC</v>
          </cell>
          <cell r="D157" t="str">
            <v>SC</v>
          </cell>
        </row>
        <row r="158">
          <cell r="A158" t="str">
            <v>Sierra Leone</v>
          </cell>
          <cell r="B158">
            <v>724</v>
          </cell>
          <cell r="C158" t="str">
            <v>SLE</v>
          </cell>
          <cell r="D158" t="str">
            <v>SL</v>
          </cell>
        </row>
        <row r="159">
          <cell r="A159" t="str">
            <v>Singapore</v>
          </cell>
          <cell r="B159">
            <v>576</v>
          </cell>
          <cell r="C159" t="str">
            <v>SGP</v>
          </cell>
          <cell r="D159" t="str">
            <v>SG</v>
          </cell>
        </row>
        <row r="160">
          <cell r="A160" t="str">
            <v>Slovak Republic</v>
          </cell>
          <cell r="B160">
            <v>936</v>
          </cell>
          <cell r="C160" t="str">
            <v>SVK</v>
          </cell>
          <cell r="D160" t="str">
            <v>SK</v>
          </cell>
        </row>
        <row r="161">
          <cell r="A161" t="str">
            <v>Slovenia</v>
          </cell>
          <cell r="B161">
            <v>961</v>
          </cell>
          <cell r="C161" t="str">
            <v>SVN</v>
          </cell>
          <cell r="D161" t="str">
            <v>SI</v>
          </cell>
        </row>
        <row r="162">
          <cell r="A162" t="str">
            <v>Solomon Islands</v>
          </cell>
          <cell r="B162">
            <v>813</v>
          </cell>
          <cell r="C162" t="str">
            <v>SLB</v>
          </cell>
          <cell r="D162" t="str">
            <v>SB</v>
          </cell>
        </row>
        <row r="163">
          <cell r="A163" t="str">
            <v>Somalia</v>
          </cell>
          <cell r="B163">
            <v>726</v>
          </cell>
          <cell r="C163" t="str">
            <v>SOM</v>
          </cell>
          <cell r="D163" t="str">
            <v>SO</v>
          </cell>
        </row>
        <row r="164">
          <cell r="A164" t="str">
            <v>South Africa</v>
          </cell>
          <cell r="B164">
            <v>199</v>
          </cell>
          <cell r="C164" t="str">
            <v>ZAF</v>
          </cell>
          <cell r="D164" t="str">
            <v>ZA</v>
          </cell>
        </row>
        <row r="165">
          <cell r="A165" t="str">
            <v>South Sudan</v>
          </cell>
          <cell r="B165">
            <v>733</v>
          </cell>
          <cell r="C165" t="str">
            <v>SSD</v>
          </cell>
          <cell r="D165" t="str">
            <v>SS</v>
          </cell>
        </row>
        <row r="166">
          <cell r="A166" t="str">
            <v>Spain</v>
          </cell>
          <cell r="B166">
            <v>184</v>
          </cell>
          <cell r="C166" t="str">
            <v>ESP</v>
          </cell>
          <cell r="D166" t="str">
            <v>ES</v>
          </cell>
        </row>
        <row r="167">
          <cell r="A167" t="str">
            <v>Sri Lanka</v>
          </cell>
          <cell r="B167">
            <v>524</v>
          </cell>
          <cell r="C167" t="str">
            <v>LKA</v>
          </cell>
          <cell r="D167" t="str">
            <v>LK</v>
          </cell>
        </row>
        <row r="168">
          <cell r="A168" t="str">
            <v>St. Kitts and Nevis</v>
          </cell>
          <cell r="B168">
            <v>361</v>
          </cell>
          <cell r="C168" t="str">
            <v>KNA</v>
          </cell>
          <cell r="D168" t="str">
            <v>KN</v>
          </cell>
        </row>
        <row r="169">
          <cell r="A169" t="str">
            <v>St. Lucia</v>
          </cell>
          <cell r="B169">
            <v>362</v>
          </cell>
          <cell r="C169" t="str">
            <v>LCA</v>
          </cell>
          <cell r="D169" t="str">
            <v>LC</v>
          </cell>
        </row>
        <row r="170">
          <cell r="A170" t="str">
            <v>St. Vincent and the Grenadines</v>
          </cell>
          <cell r="B170">
            <v>364</v>
          </cell>
          <cell r="C170" t="str">
            <v>VCT</v>
          </cell>
          <cell r="D170" t="str">
            <v>VC</v>
          </cell>
        </row>
        <row r="171">
          <cell r="A171" t="str">
            <v>Sudan</v>
          </cell>
          <cell r="B171">
            <v>732</v>
          </cell>
          <cell r="C171" t="str">
            <v>SDN</v>
          </cell>
          <cell r="D171" t="str">
            <v>SD</v>
          </cell>
        </row>
        <row r="172">
          <cell r="A172" t="str">
            <v>Suriname</v>
          </cell>
          <cell r="B172">
            <v>366</v>
          </cell>
          <cell r="C172" t="str">
            <v>SUR</v>
          </cell>
          <cell r="D172" t="str">
            <v>SR</v>
          </cell>
        </row>
        <row r="173">
          <cell r="A173" t="str">
            <v>Swaziland</v>
          </cell>
          <cell r="B173">
            <v>734</v>
          </cell>
          <cell r="C173" t="str">
            <v>SWZ</v>
          </cell>
          <cell r="D173" t="str">
            <v>SZ</v>
          </cell>
        </row>
        <row r="174">
          <cell r="A174" t="str">
            <v>Sweden</v>
          </cell>
          <cell r="B174">
            <v>144</v>
          </cell>
          <cell r="C174" t="str">
            <v>SWE</v>
          </cell>
          <cell r="D174" t="str">
            <v>SE</v>
          </cell>
        </row>
        <row r="175">
          <cell r="A175" t="str">
            <v>Switzerland</v>
          </cell>
          <cell r="B175">
            <v>146</v>
          </cell>
          <cell r="C175" t="str">
            <v>CHE</v>
          </cell>
          <cell r="D175" t="str">
            <v>CH</v>
          </cell>
        </row>
        <row r="176">
          <cell r="A176" t="str">
            <v>Syria</v>
          </cell>
          <cell r="B176">
            <v>463</v>
          </cell>
          <cell r="C176" t="str">
            <v>SYR</v>
          </cell>
          <cell r="D176" t="str">
            <v>SY</v>
          </cell>
        </row>
        <row r="177">
          <cell r="A177" t="str">
            <v>Taiwan Province of China</v>
          </cell>
          <cell r="B177">
            <v>528</v>
          </cell>
          <cell r="C177" t="str">
            <v>TWN</v>
          </cell>
          <cell r="D177" t="str">
            <v>TW</v>
          </cell>
        </row>
        <row r="178">
          <cell r="A178" t="str">
            <v>Tajikistan</v>
          </cell>
          <cell r="B178">
            <v>923</v>
          </cell>
          <cell r="C178" t="str">
            <v>TJK</v>
          </cell>
          <cell r="D178" t="str">
            <v>TJ</v>
          </cell>
        </row>
        <row r="179">
          <cell r="A179" t="str">
            <v>Tanzania</v>
          </cell>
          <cell r="B179">
            <v>738</v>
          </cell>
          <cell r="C179" t="str">
            <v>TZA</v>
          </cell>
          <cell r="D179" t="str">
            <v>TZ</v>
          </cell>
        </row>
        <row r="180">
          <cell r="A180" t="str">
            <v>Thailand</v>
          </cell>
          <cell r="B180">
            <v>578</v>
          </cell>
          <cell r="C180" t="str">
            <v>THA</v>
          </cell>
          <cell r="D180" t="str">
            <v>TH</v>
          </cell>
        </row>
        <row r="181">
          <cell r="A181" t="str">
            <v>Timor-Leste, Dem. Rep. of</v>
          </cell>
          <cell r="B181">
            <v>537</v>
          </cell>
          <cell r="C181" t="str">
            <v>TLS</v>
          </cell>
          <cell r="D181" t="str">
            <v>TL</v>
          </cell>
        </row>
        <row r="182">
          <cell r="A182" t="str">
            <v>Togo</v>
          </cell>
          <cell r="B182">
            <v>742</v>
          </cell>
          <cell r="C182" t="str">
            <v>TGO</v>
          </cell>
          <cell r="D182" t="str">
            <v>TG</v>
          </cell>
        </row>
        <row r="183">
          <cell r="A183" t="str">
            <v>Tonga</v>
          </cell>
          <cell r="B183">
            <v>866</v>
          </cell>
          <cell r="C183" t="str">
            <v>TON</v>
          </cell>
          <cell r="D183" t="str">
            <v>TO</v>
          </cell>
        </row>
        <row r="184">
          <cell r="A184" t="str">
            <v>Trinidad and Tobago</v>
          </cell>
          <cell r="B184">
            <v>369</v>
          </cell>
          <cell r="C184" t="str">
            <v>TTO</v>
          </cell>
          <cell r="D184" t="str">
            <v>TT</v>
          </cell>
        </row>
        <row r="185">
          <cell r="A185" t="str">
            <v>Tunisia</v>
          </cell>
          <cell r="B185">
            <v>744</v>
          </cell>
          <cell r="C185" t="str">
            <v>TUN</v>
          </cell>
          <cell r="D185" t="str">
            <v>TN</v>
          </cell>
        </row>
        <row r="186">
          <cell r="A186" t="str">
            <v>Turkey</v>
          </cell>
          <cell r="B186">
            <v>186</v>
          </cell>
          <cell r="C186" t="str">
            <v>TUR</v>
          </cell>
          <cell r="D186" t="str">
            <v>TR</v>
          </cell>
        </row>
        <row r="187">
          <cell r="A187" t="str">
            <v>Turkmenistan</v>
          </cell>
          <cell r="B187">
            <v>925</v>
          </cell>
          <cell r="C187" t="str">
            <v>TKM</v>
          </cell>
          <cell r="D187" t="str">
            <v>TM</v>
          </cell>
        </row>
        <row r="188">
          <cell r="A188" t="str">
            <v>Tuvalu</v>
          </cell>
          <cell r="B188">
            <v>869</v>
          </cell>
          <cell r="C188" t="str">
            <v>TUV</v>
          </cell>
          <cell r="D188" t="str">
            <v>TV</v>
          </cell>
        </row>
        <row r="189">
          <cell r="A189" t="str">
            <v>Uganda</v>
          </cell>
          <cell r="B189">
            <v>746</v>
          </cell>
          <cell r="C189" t="str">
            <v>UGA</v>
          </cell>
          <cell r="D189" t="str">
            <v>UG</v>
          </cell>
        </row>
        <row r="190">
          <cell r="A190" t="str">
            <v>Ukraine</v>
          </cell>
          <cell r="B190">
            <v>926</v>
          </cell>
          <cell r="C190" t="str">
            <v>UKR</v>
          </cell>
          <cell r="D190" t="str">
            <v>UA</v>
          </cell>
        </row>
        <row r="191">
          <cell r="A191" t="str">
            <v>United Arab Emirates</v>
          </cell>
          <cell r="B191">
            <v>466</v>
          </cell>
          <cell r="C191" t="str">
            <v>ARE</v>
          </cell>
          <cell r="D191" t="str">
            <v>AE</v>
          </cell>
        </row>
        <row r="192">
          <cell r="A192" t="str">
            <v>United Kingdom</v>
          </cell>
          <cell r="B192">
            <v>112</v>
          </cell>
          <cell r="C192" t="str">
            <v>GBR</v>
          </cell>
          <cell r="D192" t="str">
            <v>GB</v>
          </cell>
        </row>
        <row r="193">
          <cell r="A193" t="str">
            <v>United States</v>
          </cell>
          <cell r="B193">
            <v>111</v>
          </cell>
          <cell r="C193" t="str">
            <v>USA</v>
          </cell>
          <cell r="D193" t="str">
            <v>US</v>
          </cell>
        </row>
        <row r="194">
          <cell r="A194" t="str">
            <v>Uruguay</v>
          </cell>
          <cell r="B194">
            <v>298</v>
          </cell>
          <cell r="C194" t="str">
            <v>URY</v>
          </cell>
          <cell r="D194" t="str">
            <v>UY</v>
          </cell>
        </row>
        <row r="195">
          <cell r="A195" t="str">
            <v>Uzbekistan</v>
          </cell>
          <cell r="B195">
            <v>927</v>
          </cell>
          <cell r="C195" t="str">
            <v>UZB</v>
          </cell>
          <cell r="D195" t="str">
            <v>UZ</v>
          </cell>
        </row>
        <row r="196">
          <cell r="A196" t="str">
            <v>Vanuatu</v>
          </cell>
          <cell r="B196">
            <v>846</v>
          </cell>
          <cell r="C196" t="str">
            <v>VUT</v>
          </cell>
          <cell r="D196" t="str">
            <v>VU</v>
          </cell>
        </row>
        <row r="197">
          <cell r="A197" t="str">
            <v>Venezuela</v>
          </cell>
          <cell r="B197">
            <v>299</v>
          </cell>
          <cell r="C197" t="str">
            <v>VEN</v>
          </cell>
          <cell r="D197" t="str">
            <v>VE</v>
          </cell>
        </row>
        <row r="198">
          <cell r="A198" t="str">
            <v>Vietnam</v>
          </cell>
          <cell r="B198">
            <v>582</v>
          </cell>
          <cell r="C198" t="str">
            <v>VNM</v>
          </cell>
          <cell r="D198" t="str">
            <v>VN</v>
          </cell>
        </row>
        <row r="199">
          <cell r="A199" t="str">
            <v>Yemen, Former P. D. Rep. of</v>
          </cell>
          <cell r="B199">
            <v>459</v>
          </cell>
          <cell r="C199" t="str">
            <v/>
          </cell>
          <cell r="D199" t="str">
            <v/>
          </cell>
        </row>
        <row r="200">
          <cell r="A200" t="str">
            <v>Yemen</v>
          </cell>
          <cell r="B200">
            <v>474</v>
          </cell>
          <cell r="C200" t="str">
            <v>YEM</v>
          </cell>
          <cell r="D200" t="str">
            <v>YE</v>
          </cell>
        </row>
        <row r="201">
          <cell r="A201" t="str">
            <v>Zambia</v>
          </cell>
          <cell r="B201">
            <v>754</v>
          </cell>
          <cell r="C201" t="str">
            <v>ZMB</v>
          </cell>
          <cell r="D201" t="str">
            <v>ZM</v>
          </cell>
        </row>
        <row r="202">
          <cell r="A202" t="str">
            <v>Zimbabwe</v>
          </cell>
          <cell r="B202">
            <v>698</v>
          </cell>
          <cell r="C202" t="str">
            <v>ZWE</v>
          </cell>
          <cell r="D202" t="str">
            <v>ZW</v>
          </cell>
        </row>
        <row r="204">
          <cell r="A204">
            <v>1</v>
          </cell>
        </row>
      </sheetData>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Davoodi, Hamid R." id="{2CD3C3C5-6D79-428C-9D30-8284BA390596}" userId="S::HDAVOODI@imf.org::f22ea567-12b6-4bda-85f8-97a6836517d5" providerId="AD"/>
  <person displayName="Lagerborg, Andresa Helena" id="{CF1F6237-0377-4EAF-9FE1-546D69AF9699}" userId="S::ALagerborg@imf.org::22c76ff8-9bb6-4b61-b58d-5d0ea830ebc5" providerId="AD"/>
  <person displayName="Balasundharam, Vybhavi" id="{A2C7A446-8C2A-4177-9EFB-AC3372256123}" userId="S::VBalasundharam@imf.org::b6e729b2-38ca-470a-8ac3-efc554ae34e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R6" dT="2024-12-12T21:00:06.12" personId="{A2C7A446-8C2A-4177-9EFB-AC3372256123}" id="{867D16A1-E30D-4A30-85D1-C6DB4D0160F6}">
    <text>One member is selected by Aruba</text>
  </threadedComment>
  <threadedComment ref="AT6" dT="2024-12-12T21:00:31.53" personId="{A2C7A446-8C2A-4177-9EFB-AC3372256123}" id="{7466B219-FFEA-46D3-B242-BAEDAB7EC71B}">
    <text xml:space="preserve">The Chairman is selected by the government of the Kingdom and another member by the Netherlands.
</text>
  </threadedComment>
  <threadedComment ref="AW6" dT="2024-12-12T21:01:05.08" personId="{A2C7A446-8C2A-4177-9EFB-AC3372256123}" id="{AAE8B5A8-33F0-4769-B322-353FE32C3182}">
    <text xml:space="preserve">A member shall be dismissed at his or her own request. 6. A member may be suspended or dismissed on grounds of unsuitability for the post held or for other compelling reasons for his person, or on account of his acceptance of an office, job or function as referred to in Article 4(1) and (2). Appointment, suspension and dismissal shall be made by the Government of the Kingdom in accordance with the Protocol. 
</text>
  </threadedComment>
</ThreadedComments>
</file>

<file path=xl/threadedComments/threadedComment2.xml><?xml version="1.0" encoding="utf-8"?>
<ThreadedComments xmlns="http://schemas.microsoft.com/office/spreadsheetml/2018/threadedcomments" xmlns:x="http://schemas.openxmlformats.org/spreadsheetml/2006/main">
  <threadedComment ref="AR6" dT="2024-12-12T21:00:06.12" personId="{A2C7A446-8C2A-4177-9EFB-AC3372256123}" id="{7973A00B-BAE8-4DA4-8468-2CC7A3DCD08B}">
    <text>One member is selected by Aruba</text>
  </threadedComment>
  <threadedComment ref="AT6" dT="2024-12-12T21:00:31.53" personId="{A2C7A446-8C2A-4177-9EFB-AC3372256123}" id="{C2DDED79-2631-49AD-ABC3-E9E20B6B09C9}">
    <text xml:space="preserve">The Chairman is selected by the government of the Kingdom and another member by the Netherlands.
</text>
  </threadedComment>
  <threadedComment ref="AW6" dT="2024-12-12T21:01:05.08" personId="{A2C7A446-8C2A-4177-9EFB-AC3372256123}" id="{9D8104DB-2CEF-44A6-9519-8F46D8084325}">
    <text xml:space="preserve">A member shall be dismissed at his or her own request. 6. A member may be suspended or dismissed on grounds of unsuitability for the post held or for other compelling reasons for his person, or on account of his acceptance of an office, job or function as referred to in Article 4(1) and (2). Appointment, suspension and dismissal shall be made by the Government of the Kingdom in accordance with the Protocol. 
</text>
  </threadedComment>
  <threadedComment ref="G19" dT="2021-10-25T22:17:12.49" personId="{2CD3C3C5-6D79-428C-9D30-8284BA390596}" id="{43E4E8DD-F88B-4B1E-9B3C-6D0D21275856}">
    <text>The  2018 Fiscal Responsibility Act became operational in 2019 which greanted further independence to the Fiscal Policy Commission</text>
  </threadedComment>
  <threadedComment ref="H52" dT="2021-10-18T08:44:52.79" personId="{CF1F6237-0377-4EAF-9FE1-546D69AF9699}" id="{A94A01EF-8673-4B05-AA75-3D36E7BCAC3C}">
    <text>The coverage is the “consolidated government”, consisting of national and provincial departments, social security funds, and some public entities. This is only a proxy of general government as the local governments are not included in the aggregate with exception of the transfers to them.</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http://www.imf.org/external/np/fad/council/" TargetMode="External"/><Relationship Id="rId1" Type="http://schemas.openxmlformats.org/officeDocument/2006/relationships/hyperlink" Target="mailto:IMFFISCALRULES@imf.org"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fiskalrat.at/en/" TargetMode="External"/><Relationship Id="rId18" Type="http://schemas.openxmlformats.org/officeDocument/2006/relationships/hyperlink" Target="https://www.hcfp.fr/en" TargetMode="External"/><Relationship Id="rId26" Type="http://schemas.openxmlformats.org/officeDocument/2006/relationships/hyperlink" Target="https://www.cefp.gob.mx/cefpnew/index.php" TargetMode="External"/><Relationship Id="rId39" Type="http://schemas.openxmlformats.org/officeDocument/2006/relationships/hyperlink" Target="https://www.rozpoctovarada.cz/en/cfc/the-czech-fiscal-council/" TargetMode="External"/><Relationship Id="rId21" Type="http://schemas.openxmlformats.org/officeDocument/2006/relationships/hyperlink" Target="https://rc.majlis.ir/en/content/about_research_center_en" TargetMode="External"/><Relationship Id="rId34" Type="http://schemas.openxmlformats.org/officeDocument/2006/relationships/hyperlink" Target="https://www.airef.es/en/" TargetMode="External"/><Relationship Id="rId42" Type="http://schemas.openxmlformats.org/officeDocument/2006/relationships/hyperlink" Target="https://www.fdp.gov.lv/en/about-us" TargetMode="External"/><Relationship Id="rId47" Type="http://schemas.openxmlformats.org/officeDocument/2006/relationships/hyperlink" Target="https://www.fiscalcouncil.ro/" TargetMode="External"/><Relationship Id="rId50" Type="http://schemas.openxmlformats.org/officeDocument/2006/relationships/printerSettings" Target="../printerSettings/printerSettings2.bin"/><Relationship Id="rId7" Type="http://schemas.openxmlformats.org/officeDocument/2006/relationships/hyperlink" Target="https://www.pbo.gov.au/homepage" TargetMode="External"/><Relationship Id="rId2" Type="http://schemas.openxmlformats.org/officeDocument/2006/relationships/hyperlink" Target="https://www.fiscalcouncil.ie/" TargetMode="External"/><Relationship Id="rId16" Type="http://schemas.openxmlformats.org/officeDocument/2006/relationships/hyperlink" Target="https://www.carf.gov.co/webcenter/portal/ComitAutnomodeReglaFiscal" TargetMode="External"/><Relationship Id="rId29" Type="http://schemas.openxmlformats.org/officeDocument/2006/relationships/hyperlink" Target="https://www12.senado.leg.br/ifi/en/about" TargetMode="External"/><Relationship Id="rId11" Type="http://schemas.openxmlformats.org/officeDocument/2006/relationships/hyperlink" Target="https://pfp.hr/en/about-fpc/about-fpc/" TargetMode="External"/><Relationship Id="rId24" Type="http://schemas.openxmlformats.org/officeDocument/2006/relationships/hyperlink" Target="http://www.parliament.go.ke/about-parliamentary-budget-office-0" TargetMode="External"/><Relationship Id="rId32" Type="http://schemas.openxmlformats.org/officeDocument/2006/relationships/hyperlink" Target="https://www.fs-rs.si/fiskalni-svet/" TargetMode="External"/><Relationship Id="rId37" Type="http://schemas.openxmlformats.org/officeDocument/2006/relationships/hyperlink" Target="https://www.finance.gd/index.php/fiscal-responsibility-oversight-committee-froc" TargetMode="External"/><Relationship Id="rId40" Type="http://schemas.openxmlformats.org/officeDocument/2006/relationships/hyperlink" Target="https://eelarvenoukogu.ee/en" TargetMode="External"/><Relationship Id="rId45" Type="http://schemas.openxmlformats.org/officeDocument/2006/relationships/hyperlink" Target="https://www.cpb.nl/en/about-cpb" TargetMode="External"/><Relationship Id="rId53" Type="http://schemas.microsoft.com/office/2017/10/relationships/threadedComment" Target="../threadedComments/threadedComment1.xml"/><Relationship Id="rId5" Type="http://schemas.openxmlformats.org/officeDocument/2006/relationships/hyperlink" Target="https://www.parliament.gov.za/parliamentary-budget-office" TargetMode="External"/><Relationship Id="rId10" Type="http://schemas.openxmlformats.org/officeDocument/2006/relationships/hyperlink" Target="https://www.fpr.se/english/fiscal-policy-council.html" TargetMode="External"/><Relationship Id="rId19" Type="http://schemas.openxmlformats.org/officeDocument/2006/relationships/hyperlink" Target="https://www.stabilitaetsrat.de/EN/Beirat/Beirat_node.html" TargetMode="External"/><Relationship Id="rId31" Type="http://schemas.openxmlformats.org/officeDocument/2006/relationships/hyperlink" Target="https://www.rrz.sk/en/" TargetMode="External"/><Relationship Id="rId44" Type="http://schemas.openxmlformats.org/officeDocument/2006/relationships/hyperlink" Target="https://mfac.org.mt/" TargetMode="External"/><Relationship Id="rId52" Type="http://schemas.openxmlformats.org/officeDocument/2006/relationships/comments" Target="../comments1.xml"/><Relationship Id="rId4" Type="http://schemas.openxmlformats.org/officeDocument/2006/relationships/hyperlink" Target="https://highcounciloffinance.be/en" TargetMode="External"/><Relationship Id="rId9" Type="http://schemas.openxmlformats.org/officeDocument/2006/relationships/hyperlink" Target="https://www.pbo-dpb.ca/en" TargetMode="External"/><Relationship Id="rId14" Type="http://schemas.openxmlformats.org/officeDocument/2006/relationships/hyperlink" Target="https://dors.dk/english" TargetMode="External"/><Relationship Id="rId22" Type="http://schemas.openxmlformats.org/officeDocument/2006/relationships/hyperlink" Target="https://en.upbilancio.it/" TargetMode="External"/><Relationship Id="rId27" Type="http://schemas.openxmlformats.org/officeDocument/2006/relationships/hyperlink" Target="https://www.raadvanstate.nl/" TargetMode="External"/><Relationship Id="rId30" Type="http://schemas.openxmlformats.org/officeDocument/2006/relationships/hyperlink" Target="https://www.cfp.pt/" TargetMode="External"/><Relationship Id="rId35" Type="http://schemas.openxmlformats.org/officeDocument/2006/relationships/hyperlink" Target="https://cfachile.cl/english/about-the-council/functions-and-powers" TargetMode="External"/><Relationship Id="rId43" Type="http://schemas.openxmlformats.org/officeDocument/2006/relationships/hyperlink" Target="https://www.valstybeskontrole.lt/EN/" TargetMode="External"/><Relationship Id="rId48" Type="http://schemas.openxmlformats.org/officeDocument/2006/relationships/hyperlink" Target="https://www.fsovet.mk/" TargetMode="External"/><Relationship Id="rId8" Type="http://schemas.openxmlformats.org/officeDocument/2006/relationships/hyperlink" Target="https://www.frcbahamas.org/" TargetMode="External"/><Relationship Id="rId51" Type="http://schemas.openxmlformats.org/officeDocument/2006/relationships/vmlDrawing" Target="../drawings/vmlDrawing2.vml"/><Relationship Id="rId3" Type="http://schemas.openxmlformats.org/officeDocument/2006/relationships/hyperlink" Target="https://www.plan.be/index.php?lang=en" TargetMode="External"/><Relationship Id="rId12" Type="http://schemas.openxmlformats.org/officeDocument/2006/relationships/hyperlink" Target="https://www.cft.cw/en/boards/" TargetMode="External"/><Relationship Id="rId17" Type="http://schemas.openxmlformats.org/officeDocument/2006/relationships/hyperlink" Target="https://www.pgrweb.go.cr/" TargetMode="External"/><Relationship Id="rId25" Type="http://schemas.openxmlformats.org/officeDocument/2006/relationships/hyperlink" Target="https://cnfp.public.lu/en.html" TargetMode="External"/><Relationship Id="rId33" Type="http://schemas.openxmlformats.org/officeDocument/2006/relationships/hyperlink" Target="https://korea.nabo.go.kr/naboEng/main/main.do" TargetMode="External"/><Relationship Id="rId38" Type="http://schemas.openxmlformats.org/officeDocument/2006/relationships/hyperlink" Target="https://www.fiscalcouncil.gov.cy/en/" TargetMode="External"/><Relationship Id="rId46" Type="http://schemas.openxmlformats.org/officeDocument/2006/relationships/hyperlink" Target="https://www.carf.gov.co/" TargetMode="External"/><Relationship Id="rId20" Type="http://schemas.openxmlformats.org/officeDocument/2006/relationships/hyperlink" Target="https://www.pbo.gr/" TargetMode="External"/><Relationship Id="rId41" Type="http://schemas.openxmlformats.org/officeDocument/2006/relationships/hyperlink" Target="https://www.parlament.hu/web/koltsegvetesi-tanacs" TargetMode="External"/><Relationship Id="rId1" Type="http://schemas.openxmlformats.org/officeDocument/2006/relationships/hyperlink" Target="https://obr.uk/" TargetMode="External"/><Relationship Id="rId6" Type="http://schemas.openxmlformats.org/officeDocument/2006/relationships/hyperlink" Target="https://www.cbo.gov/" TargetMode="External"/><Relationship Id="rId15" Type="http://schemas.openxmlformats.org/officeDocument/2006/relationships/hyperlink" Target="https://www.vtv.fi/en/" TargetMode="External"/><Relationship Id="rId23" Type="http://schemas.openxmlformats.org/officeDocument/2006/relationships/hyperlink" Target="https://www.fiskalnisavet.rs/english/index.php" TargetMode="External"/><Relationship Id="rId28" Type="http://schemas.openxmlformats.org/officeDocument/2006/relationships/hyperlink" Target="https://cf.gob.pe/" TargetMode="External"/><Relationship Id="rId36" Type="http://schemas.openxmlformats.org/officeDocument/2006/relationships/hyperlink" Target="https://www.pbo.parliament.ge/" TargetMode="External"/><Relationship Id="rId49" Type="http://schemas.openxmlformats.org/officeDocument/2006/relationships/hyperlink" Target="https://fiscalresponsibility.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fiskalrat.at/en/" TargetMode="External"/><Relationship Id="rId18" Type="http://schemas.openxmlformats.org/officeDocument/2006/relationships/hyperlink" Target="https://www.vtv.fi/en/" TargetMode="External"/><Relationship Id="rId26" Type="http://schemas.openxmlformats.org/officeDocument/2006/relationships/hyperlink" Target="https://www.fiskalnisavet.rs/english/index.php" TargetMode="External"/><Relationship Id="rId39" Type="http://schemas.openxmlformats.org/officeDocument/2006/relationships/hyperlink" Target="https://www.fiscalcouncil.ro/" TargetMode="External"/><Relationship Id="rId21" Type="http://schemas.openxmlformats.org/officeDocument/2006/relationships/hyperlink" Target="https://www.hcfp.fr/en" TargetMode="External"/><Relationship Id="rId34" Type="http://schemas.openxmlformats.org/officeDocument/2006/relationships/hyperlink" Target="https://www.cpb.nl/en/about-cpb" TargetMode="External"/><Relationship Id="rId42" Type="http://schemas.openxmlformats.org/officeDocument/2006/relationships/hyperlink" Target="https://korea.nabo.go.kr/naboEng/main/main.do" TargetMode="External"/><Relationship Id="rId47" Type="http://schemas.openxmlformats.org/officeDocument/2006/relationships/printerSettings" Target="../printerSettings/printerSettings4.bin"/><Relationship Id="rId50" Type="http://schemas.microsoft.com/office/2017/10/relationships/threadedComment" Target="../threadedComments/threadedComment2.xml"/><Relationship Id="rId7" Type="http://schemas.openxmlformats.org/officeDocument/2006/relationships/hyperlink" Target="https://www.pbo.gov.au/homepage" TargetMode="External"/><Relationship Id="rId2" Type="http://schemas.openxmlformats.org/officeDocument/2006/relationships/hyperlink" Target="https://www.fiscalcouncil.ie/" TargetMode="External"/><Relationship Id="rId16" Type="http://schemas.openxmlformats.org/officeDocument/2006/relationships/hyperlink" Target="https://dors.dk/english" TargetMode="External"/><Relationship Id="rId29" Type="http://schemas.openxmlformats.org/officeDocument/2006/relationships/hyperlink" Target="https://www.valstybeskontrole.lt/EN/" TargetMode="External"/><Relationship Id="rId11" Type="http://schemas.openxmlformats.org/officeDocument/2006/relationships/hyperlink" Target="https://pfp.hr/en/about-fpc/about-fpc/" TargetMode="External"/><Relationship Id="rId24" Type="http://schemas.openxmlformats.org/officeDocument/2006/relationships/hyperlink" Target="https://rc.majlis.ir/en/content/about_research_center_en" TargetMode="External"/><Relationship Id="rId32" Type="http://schemas.openxmlformats.org/officeDocument/2006/relationships/hyperlink" Target="https://quochoi.vn/uybantaichinhngansach/Pages/default.aspx" TargetMode="External"/><Relationship Id="rId37" Type="http://schemas.openxmlformats.org/officeDocument/2006/relationships/hyperlink" Target="https://www12.senado.leg.br/ifi/en/about" TargetMode="External"/><Relationship Id="rId40" Type="http://schemas.openxmlformats.org/officeDocument/2006/relationships/hyperlink" Target="https://www.rrz.sk/en/" TargetMode="External"/><Relationship Id="rId45" Type="http://schemas.openxmlformats.org/officeDocument/2006/relationships/hyperlink" Target="https://www.pbo.parliament.ge/" TargetMode="External"/><Relationship Id="rId5" Type="http://schemas.openxmlformats.org/officeDocument/2006/relationships/hyperlink" Target="https://www.parliament.gov.za/parliamentary-budget-office" TargetMode="External"/><Relationship Id="rId15" Type="http://schemas.openxmlformats.org/officeDocument/2006/relationships/hyperlink" Target="https://www.rozpoctovarada.cz/en/cfc/the-czech-fiscal-council/" TargetMode="External"/><Relationship Id="rId23" Type="http://schemas.openxmlformats.org/officeDocument/2006/relationships/hyperlink" Target="https://www.pbo.gr/" TargetMode="External"/><Relationship Id="rId28" Type="http://schemas.openxmlformats.org/officeDocument/2006/relationships/hyperlink" Target="https://www.fdp.gov.lv/en/about-us" TargetMode="External"/><Relationship Id="rId36" Type="http://schemas.openxmlformats.org/officeDocument/2006/relationships/hyperlink" Target="https://cf.gob.pe/" TargetMode="External"/><Relationship Id="rId49" Type="http://schemas.openxmlformats.org/officeDocument/2006/relationships/comments" Target="../comments2.xml"/><Relationship Id="rId10" Type="http://schemas.openxmlformats.org/officeDocument/2006/relationships/hyperlink" Target="https://www.fpr.se/english/fiscal-policy-council.html" TargetMode="External"/><Relationship Id="rId19" Type="http://schemas.openxmlformats.org/officeDocument/2006/relationships/hyperlink" Target="https://www.carf.gov.co/webcenter/portal/ComitAutnomodeReglaFiscal" TargetMode="External"/><Relationship Id="rId31" Type="http://schemas.openxmlformats.org/officeDocument/2006/relationships/hyperlink" Target="https://mfac.org.mt/" TargetMode="External"/><Relationship Id="rId44" Type="http://schemas.openxmlformats.org/officeDocument/2006/relationships/hyperlink" Target="https://cfachile.cl/english/about-the-council/functions-and-powers" TargetMode="External"/><Relationship Id="rId4" Type="http://schemas.openxmlformats.org/officeDocument/2006/relationships/hyperlink" Target="https://highcounciloffinance.be/en" TargetMode="External"/><Relationship Id="rId9" Type="http://schemas.openxmlformats.org/officeDocument/2006/relationships/hyperlink" Target="https://www.pbo-dpb.ca/en" TargetMode="External"/><Relationship Id="rId14" Type="http://schemas.openxmlformats.org/officeDocument/2006/relationships/hyperlink" Target="https://www.fiscalcouncil.gov.cy/en/" TargetMode="External"/><Relationship Id="rId22" Type="http://schemas.openxmlformats.org/officeDocument/2006/relationships/hyperlink" Target="https://www.stabilitaetsrat.de/EN/Beirat/Beirat_node.html" TargetMode="External"/><Relationship Id="rId27" Type="http://schemas.openxmlformats.org/officeDocument/2006/relationships/hyperlink" Target="http://www.parliament.go.ke/about-parliamentary-budget-office-0" TargetMode="External"/><Relationship Id="rId30" Type="http://schemas.openxmlformats.org/officeDocument/2006/relationships/hyperlink" Target="https://cnfp.public.lu/en.html" TargetMode="External"/><Relationship Id="rId35" Type="http://schemas.openxmlformats.org/officeDocument/2006/relationships/hyperlink" Target="https://www.raadvanstate.nl/" TargetMode="External"/><Relationship Id="rId43" Type="http://schemas.openxmlformats.org/officeDocument/2006/relationships/hyperlink" Target="https://www.airef.es/en/" TargetMode="External"/><Relationship Id="rId48" Type="http://schemas.openxmlformats.org/officeDocument/2006/relationships/vmlDrawing" Target="../drawings/vmlDrawing3.vml"/><Relationship Id="rId8" Type="http://schemas.openxmlformats.org/officeDocument/2006/relationships/hyperlink" Target="https://www.frcbahamas.org/" TargetMode="External"/><Relationship Id="rId3" Type="http://schemas.openxmlformats.org/officeDocument/2006/relationships/hyperlink" Target="https://www.plan.be/index.php?lang=en" TargetMode="External"/><Relationship Id="rId12" Type="http://schemas.openxmlformats.org/officeDocument/2006/relationships/hyperlink" Target="https://www.cft.cw/en/boards/" TargetMode="External"/><Relationship Id="rId17" Type="http://schemas.openxmlformats.org/officeDocument/2006/relationships/hyperlink" Target="https://eelarvenoukogu.ee/en" TargetMode="External"/><Relationship Id="rId25" Type="http://schemas.openxmlformats.org/officeDocument/2006/relationships/hyperlink" Target="https://en.upbilancio.it/" TargetMode="External"/><Relationship Id="rId33" Type="http://schemas.openxmlformats.org/officeDocument/2006/relationships/hyperlink" Target="https://www.cefp.gob.mx/cefpnew/index.php" TargetMode="External"/><Relationship Id="rId38" Type="http://schemas.openxmlformats.org/officeDocument/2006/relationships/hyperlink" Target="https://www.cfp.pt/" TargetMode="External"/><Relationship Id="rId46" Type="http://schemas.openxmlformats.org/officeDocument/2006/relationships/hyperlink" Target="https://www.finance.gd/index.php/fiscal-responsibility-oversight-committee-froc" TargetMode="External"/><Relationship Id="rId20" Type="http://schemas.openxmlformats.org/officeDocument/2006/relationships/hyperlink" Target="https://www.pgrweb.go.cr/" TargetMode="External"/><Relationship Id="rId41" Type="http://schemas.openxmlformats.org/officeDocument/2006/relationships/hyperlink" Target="https://www.fs-rs.si/fiskalni-svet/" TargetMode="External"/><Relationship Id="rId1" Type="http://schemas.openxmlformats.org/officeDocument/2006/relationships/hyperlink" Target="https://obr.uk/" TargetMode="External"/><Relationship Id="rId6" Type="http://schemas.openxmlformats.org/officeDocument/2006/relationships/hyperlink" Target="https://www.cb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66"/>
  </sheetPr>
  <dimension ref="B1:L209"/>
  <sheetViews>
    <sheetView tabSelected="1" topLeftCell="A6" workbookViewId="0">
      <selection activeCell="C47" sqref="C47:L49"/>
    </sheetView>
  </sheetViews>
  <sheetFormatPr defaultColWidth="8.54296875" defaultRowHeight="14.5" x14ac:dyDescent="0.35"/>
  <cols>
    <col min="2" max="2" width="29.54296875" customWidth="1"/>
    <col min="11" max="11" width="11.453125" customWidth="1"/>
    <col min="12" max="12" width="17.54296875" customWidth="1"/>
  </cols>
  <sheetData>
    <row r="1" spans="2:12" ht="15" thickBot="1" x14ac:dyDescent="0.4"/>
    <row r="2" spans="2:12" x14ac:dyDescent="0.35">
      <c r="B2" s="1"/>
      <c r="C2" s="2"/>
      <c r="D2" s="2"/>
      <c r="E2" s="2"/>
      <c r="F2" s="2"/>
      <c r="G2" s="2"/>
      <c r="H2" s="2"/>
      <c r="I2" s="2"/>
      <c r="J2" s="2"/>
      <c r="K2" s="2"/>
      <c r="L2" s="3"/>
    </row>
    <row r="3" spans="2:12" ht="17.5" x14ac:dyDescent="0.35">
      <c r="B3" s="426" t="s">
        <v>0</v>
      </c>
      <c r="C3" s="427"/>
      <c r="D3" s="427"/>
      <c r="E3" s="427"/>
      <c r="F3" s="427"/>
      <c r="G3" s="427"/>
      <c r="H3" s="427"/>
      <c r="I3" s="427"/>
      <c r="J3" s="427"/>
      <c r="K3" s="427"/>
      <c r="L3" s="428"/>
    </row>
    <row r="4" spans="2:12" ht="17.5" x14ac:dyDescent="0.35">
      <c r="B4" s="426" t="s">
        <v>1</v>
      </c>
      <c r="C4" s="427"/>
      <c r="D4" s="427"/>
      <c r="E4" s="427"/>
      <c r="F4" s="427"/>
      <c r="G4" s="427"/>
      <c r="H4" s="427"/>
      <c r="I4" s="427"/>
      <c r="J4" s="427"/>
      <c r="K4" s="427"/>
      <c r="L4" s="428"/>
    </row>
    <row r="5" spans="2:12" ht="17.5" x14ac:dyDescent="0.35">
      <c r="B5" s="426"/>
      <c r="C5" s="427"/>
      <c r="D5" s="427"/>
      <c r="E5" s="427"/>
      <c r="F5" s="427"/>
      <c r="G5" s="427"/>
      <c r="H5" s="427"/>
      <c r="I5" s="427"/>
      <c r="J5" s="427"/>
      <c r="K5" s="427"/>
      <c r="L5" s="428"/>
    </row>
    <row r="6" spans="2:12" x14ac:dyDescent="0.35">
      <c r="B6" s="4"/>
      <c r="C6" s="5"/>
      <c r="D6" s="5"/>
      <c r="E6" s="5"/>
      <c r="F6" s="5"/>
      <c r="G6" s="5"/>
      <c r="H6" s="5"/>
      <c r="I6" s="5"/>
      <c r="J6" s="6"/>
      <c r="K6" s="6"/>
      <c r="L6" s="7"/>
    </row>
    <row r="7" spans="2:12" x14ac:dyDescent="0.35">
      <c r="B7" s="4"/>
      <c r="C7" s="5"/>
      <c r="D7" s="5"/>
      <c r="E7" s="5"/>
      <c r="F7" s="5"/>
      <c r="G7" s="5"/>
      <c r="H7" s="5"/>
      <c r="I7" s="5"/>
      <c r="J7" s="6"/>
      <c r="K7" s="6"/>
      <c r="L7" s="7"/>
    </row>
    <row r="8" spans="2:12" ht="18" x14ac:dyDescent="0.4">
      <c r="B8" s="8"/>
      <c r="C8" s="9"/>
      <c r="D8" s="9"/>
      <c r="E8" s="9"/>
      <c r="F8" s="9"/>
      <c r="G8" s="9"/>
      <c r="H8" s="9"/>
      <c r="I8" s="9"/>
      <c r="J8" s="9"/>
      <c r="K8" s="9"/>
      <c r="L8" s="10"/>
    </row>
    <row r="9" spans="2:12" ht="18" x14ac:dyDescent="0.4">
      <c r="B9" s="8"/>
      <c r="C9" s="9"/>
      <c r="D9" s="9"/>
      <c r="E9" s="9"/>
      <c r="F9" s="9"/>
      <c r="G9" s="9"/>
      <c r="H9" s="9"/>
      <c r="I9" s="9"/>
      <c r="J9" s="9"/>
      <c r="K9" s="9"/>
      <c r="L9" s="10"/>
    </row>
    <row r="10" spans="2:12" ht="18" x14ac:dyDescent="0.4">
      <c r="B10" s="11"/>
      <c r="C10" s="12"/>
      <c r="D10" s="12"/>
      <c r="E10" s="12"/>
      <c r="F10" s="12"/>
      <c r="G10" s="12"/>
      <c r="H10" s="12"/>
      <c r="I10" s="12"/>
      <c r="J10" s="12"/>
      <c r="K10" s="12"/>
      <c r="L10" s="13"/>
    </row>
    <row r="11" spans="2:12" ht="18" x14ac:dyDescent="0.4">
      <c r="B11" s="11"/>
      <c r="C11" s="12"/>
      <c r="D11" s="12"/>
      <c r="E11" s="12"/>
      <c r="F11" s="12"/>
      <c r="G11" s="12"/>
      <c r="H11" s="12"/>
      <c r="I11" s="12"/>
      <c r="J11" s="12"/>
      <c r="K11" s="12"/>
      <c r="L11" s="13"/>
    </row>
    <row r="12" spans="2:12" ht="15.5" x14ac:dyDescent="0.35">
      <c r="B12" s="429"/>
      <c r="C12" s="430"/>
      <c r="D12" s="430"/>
      <c r="E12" s="430"/>
      <c r="F12" s="430"/>
      <c r="G12" s="430"/>
      <c r="H12" s="430"/>
      <c r="I12" s="430"/>
      <c r="J12" s="430"/>
      <c r="K12" s="430"/>
      <c r="L12" s="431"/>
    </row>
    <row r="13" spans="2:12" x14ac:dyDescent="0.35">
      <c r="B13" s="14"/>
      <c r="C13" s="5"/>
      <c r="D13" s="5"/>
      <c r="E13" s="15"/>
      <c r="F13" s="5"/>
      <c r="G13" s="5"/>
      <c r="H13" s="5"/>
      <c r="I13" s="5"/>
      <c r="J13" s="6"/>
      <c r="K13" s="6"/>
      <c r="L13" s="7"/>
    </row>
    <row r="14" spans="2:12" x14ac:dyDescent="0.35">
      <c r="B14" s="16"/>
      <c r="C14" s="6"/>
      <c r="D14" s="6"/>
      <c r="E14" s="6"/>
      <c r="F14" s="6"/>
      <c r="G14" s="6"/>
      <c r="H14" s="6"/>
      <c r="I14" s="6"/>
      <c r="J14" s="6"/>
      <c r="K14" s="6"/>
      <c r="L14" s="7"/>
    </row>
    <row r="15" spans="2:12" x14ac:dyDescent="0.35">
      <c r="B15" s="16"/>
      <c r="C15" s="6"/>
      <c r="D15" s="6"/>
      <c r="E15" s="6"/>
      <c r="F15" s="6"/>
      <c r="G15" s="6"/>
      <c r="H15" s="6"/>
      <c r="I15" s="6"/>
      <c r="J15" s="6"/>
      <c r="K15" s="6"/>
      <c r="L15" s="7"/>
    </row>
    <row r="16" spans="2:12" ht="20" x14ac:dyDescent="0.4">
      <c r="B16" s="432" t="s">
        <v>2</v>
      </c>
      <c r="C16" s="433"/>
      <c r="D16" s="433"/>
      <c r="E16" s="433"/>
      <c r="F16" s="433"/>
      <c r="G16" s="433"/>
      <c r="H16" s="433"/>
      <c r="I16" s="433"/>
      <c r="J16" s="433"/>
      <c r="K16" s="433"/>
      <c r="L16" s="434"/>
    </row>
    <row r="17" spans="2:12" x14ac:dyDescent="0.35">
      <c r="B17" s="423" t="s">
        <v>1082</v>
      </c>
      <c r="C17" s="424"/>
      <c r="D17" s="424"/>
      <c r="E17" s="424"/>
      <c r="F17" s="424"/>
      <c r="G17" s="424"/>
      <c r="H17" s="424"/>
      <c r="I17" s="424"/>
      <c r="J17" s="424"/>
      <c r="K17" s="424"/>
      <c r="L17" s="425"/>
    </row>
    <row r="18" spans="2:12" x14ac:dyDescent="0.35">
      <c r="B18" s="19"/>
      <c r="C18" s="17"/>
      <c r="D18" s="17"/>
      <c r="E18" s="17"/>
      <c r="F18" s="17"/>
      <c r="G18" s="17"/>
      <c r="H18" s="17"/>
      <c r="I18" s="17"/>
      <c r="J18" s="17"/>
      <c r="K18" s="17"/>
      <c r="L18" s="18"/>
    </row>
    <row r="19" spans="2:12" ht="16.5" customHeight="1" x14ac:dyDescent="0.35">
      <c r="B19" s="34" t="s">
        <v>3</v>
      </c>
      <c r="C19" s="412" t="s">
        <v>4</v>
      </c>
      <c r="D19" s="413"/>
      <c r="E19" s="413"/>
      <c r="F19" s="413"/>
      <c r="G19" s="413"/>
      <c r="H19" s="413"/>
      <c r="I19" s="413"/>
      <c r="J19" s="413"/>
      <c r="K19" s="413"/>
      <c r="L19" s="414"/>
    </row>
    <row r="20" spans="2:12" ht="27.65" customHeight="1" x14ac:dyDescent="0.35">
      <c r="B20" s="35"/>
      <c r="C20" s="413"/>
      <c r="D20" s="413"/>
      <c r="E20" s="413"/>
      <c r="F20" s="413"/>
      <c r="G20" s="413"/>
      <c r="H20" s="413"/>
      <c r="I20" s="413"/>
      <c r="J20" s="413"/>
      <c r="K20" s="413"/>
      <c r="L20" s="414"/>
    </row>
    <row r="21" spans="2:12" ht="15" customHeight="1" x14ac:dyDescent="0.35">
      <c r="B21" s="34" t="s">
        <v>5</v>
      </c>
      <c r="C21" s="415" t="s">
        <v>6</v>
      </c>
      <c r="D21" s="415"/>
      <c r="E21" s="415"/>
      <c r="F21" s="415"/>
      <c r="G21" s="415"/>
      <c r="H21" s="415"/>
      <c r="I21" s="415"/>
      <c r="J21" s="415"/>
      <c r="K21" s="415"/>
      <c r="L21" s="416"/>
    </row>
    <row r="22" spans="2:12" ht="15" customHeight="1" x14ac:dyDescent="0.35">
      <c r="B22" s="35"/>
      <c r="C22" s="415"/>
      <c r="D22" s="415"/>
      <c r="E22" s="415"/>
      <c r="F22" s="415"/>
      <c r="G22" s="415"/>
      <c r="H22" s="415"/>
      <c r="I22" s="415"/>
      <c r="J22" s="415"/>
      <c r="K22" s="415"/>
      <c r="L22" s="416"/>
    </row>
    <row r="23" spans="2:12" ht="15" customHeight="1" x14ac:dyDescent="0.35">
      <c r="B23" s="35"/>
      <c r="C23" s="415"/>
      <c r="D23" s="415"/>
      <c r="E23" s="415"/>
      <c r="F23" s="415"/>
      <c r="G23" s="415"/>
      <c r="H23" s="415"/>
      <c r="I23" s="415"/>
      <c r="J23" s="415"/>
      <c r="K23" s="415"/>
      <c r="L23" s="416"/>
    </row>
    <row r="24" spans="2:12" ht="15" customHeight="1" x14ac:dyDescent="0.35">
      <c r="B24" s="35"/>
      <c r="C24" s="415"/>
      <c r="D24" s="415"/>
      <c r="E24" s="415"/>
      <c r="F24" s="415"/>
      <c r="G24" s="415"/>
      <c r="H24" s="415"/>
      <c r="I24" s="415"/>
      <c r="J24" s="415"/>
      <c r="K24" s="415"/>
      <c r="L24" s="416"/>
    </row>
    <row r="25" spans="2:12" ht="15" customHeight="1" x14ac:dyDescent="0.35">
      <c r="B25" s="35"/>
      <c r="C25" s="415"/>
      <c r="D25" s="415"/>
      <c r="E25" s="415"/>
      <c r="F25" s="415"/>
      <c r="G25" s="415"/>
      <c r="H25" s="415"/>
      <c r="I25" s="415"/>
      <c r="J25" s="415"/>
      <c r="K25" s="415"/>
      <c r="L25" s="416"/>
    </row>
    <row r="26" spans="2:12" ht="31.5" customHeight="1" x14ac:dyDescent="0.35">
      <c r="B26" s="35"/>
      <c r="C26" s="415"/>
      <c r="D26" s="415"/>
      <c r="E26" s="415"/>
      <c r="F26" s="415"/>
      <c r="G26" s="415"/>
      <c r="H26" s="415"/>
      <c r="I26" s="415"/>
      <c r="J26" s="415"/>
      <c r="K26" s="415"/>
      <c r="L26" s="416"/>
    </row>
    <row r="27" spans="2:12" ht="15" customHeight="1" x14ac:dyDescent="0.35">
      <c r="B27" s="34" t="s">
        <v>7</v>
      </c>
      <c r="C27" s="420" t="s">
        <v>8</v>
      </c>
      <c r="D27" s="421"/>
      <c r="E27" s="421"/>
      <c r="F27" s="421"/>
      <c r="G27" s="421"/>
      <c r="H27" s="421"/>
      <c r="I27" s="421"/>
      <c r="J27" s="421"/>
      <c r="K27" s="421"/>
      <c r="L27" s="422"/>
    </row>
    <row r="28" spans="2:12" ht="15" customHeight="1" x14ac:dyDescent="0.35">
      <c r="B28" s="35"/>
      <c r="C28" s="79"/>
      <c r="D28" s="79"/>
      <c r="E28" s="79"/>
      <c r="F28" s="79"/>
      <c r="G28" s="79"/>
      <c r="H28" s="79"/>
      <c r="I28" s="79"/>
      <c r="J28" s="79"/>
      <c r="K28" s="79"/>
      <c r="L28" s="80"/>
    </row>
    <row r="29" spans="2:12" ht="15" customHeight="1" x14ac:dyDescent="0.35">
      <c r="B29" s="34" t="s">
        <v>9</v>
      </c>
      <c r="C29" s="412" t="s">
        <v>10</v>
      </c>
      <c r="D29" s="412"/>
      <c r="E29" s="412"/>
      <c r="F29" s="412"/>
      <c r="G29" s="412"/>
      <c r="H29" s="412"/>
      <c r="I29" s="412"/>
      <c r="J29" s="412"/>
      <c r="K29" s="412"/>
      <c r="L29" s="80"/>
    </row>
    <row r="30" spans="2:12" ht="15" customHeight="1" x14ac:dyDescent="0.35">
      <c r="B30" s="35"/>
      <c r="C30" s="79"/>
      <c r="D30" s="79"/>
      <c r="E30" s="79"/>
      <c r="F30" s="79"/>
      <c r="G30" s="79"/>
      <c r="H30" s="79"/>
      <c r="I30" s="79"/>
      <c r="J30" s="79"/>
      <c r="K30" s="79"/>
      <c r="L30" s="80"/>
    </row>
    <row r="31" spans="2:12" ht="17.25" customHeight="1" x14ac:dyDescent="0.35">
      <c r="B31" s="34" t="s">
        <v>11</v>
      </c>
      <c r="C31" s="412" t="s">
        <v>12</v>
      </c>
      <c r="D31" s="412"/>
      <c r="E31" s="412"/>
      <c r="F31" s="412"/>
      <c r="G31" s="412"/>
      <c r="H31" s="412"/>
      <c r="I31" s="412"/>
      <c r="J31" s="412"/>
      <c r="K31" s="412"/>
      <c r="L31" s="43"/>
    </row>
    <row r="32" spans="2:12" x14ac:dyDescent="0.35">
      <c r="B32" s="31"/>
      <c r="C32" s="32"/>
      <c r="D32" s="32"/>
      <c r="E32" s="32"/>
      <c r="F32" s="32"/>
      <c r="G32" s="32"/>
      <c r="H32" s="32"/>
      <c r="I32" s="32"/>
      <c r="J32" s="32"/>
      <c r="K32" s="32"/>
      <c r="L32" s="33"/>
    </row>
    <row r="33" spans="2:12" ht="15" customHeight="1" x14ac:dyDescent="0.35">
      <c r="B33" s="34" t="s">
        <v>13</v>
      </c>
      <c r="C33" s="415" t="s">
        <v>14</v>
      </c>
      <c r="D33" s="415"/>
      <c r="E33" s="415"/>
      <c r="F33" s="415"/>
      <c r="G33" s="415"/>
      <c r="H33" s="415"/>
      <c r="I33" s="415"/>
      <c r="J33" s="415"/>
      <c r="K33" s="415"/>
      <c r="L33" s="416"/>
    </row>
    <row r="34" spans="2:12" x14ac:dyDescent="0.35">
      <c r="B34" s="39"/>
      <c r="C34" s="44" t="s">
        <v>15</v>
      </c>
      <c r="D34" s="29"/>
      <c r="E34" s="29"/>
      <c r="F34" s="29"/>
      <c r="G34" s="29"/>
      <c r="H34" s="29"/>
      <c r="I34" s="29"/>
      <c r="J34" s="29"/>
      <c r="K34" s="29"/>
      <c r="L34" s="30"/>
    </row>
    <row r="35" spans="2:12" x14ac:dyDescent="0.35">
      <c r="B35" s="20"/>
      <c r="C35" s="21" t="s">
        <v>16</v>
      </c>
      <c r="D35" s="29"/>
      <c r="E35" s="29"/>
      <c r="F35" s="29"/>
      <c r="G35" s="29"/>
      <c r="H35" s="29"/>
      <c r="I35" s="29"/>
      <c r="J35" s="29"/>
      <c r="K35" s="29"/>
      <c r="L35" s="30"/>
    </row>
    <row r="36" spans="2:12" x14ac:dyDescent="0.35">
      <c r="B36" s="20"/>
      <c r="C36" s="21" t="s">
        <v>17</v>
      </c>
      <c r="D36" s="29"/>
      <c r="E36" s="29"/>
      <c r="F36" s="29"/>
      <c r="G36" s="29"/>
      <c r="H36" s="29"/>
      <c r="I36" s="29"/>
      <c r="J36" s="29"/>
      <c r="K36" s="29"/>
      <c r="L36" s="30"/>
    </row>
    <row r="37" spans="2:12" x14ac:dyDescent="0.35">
      <c r="B37" s="39"/>
      <c r="C37" s="44" t="s">
        <v>18</v>
      </c>
      <c r="D37" s="29"/>
      <c r="E37" s="29"/>
      <c r="F37" s="29"/>
      <c r="G37" s="29"/>
      <c r="H37" s="29"/>
      <c r="I37" s="29"/>
      <c r="J37" s="29"/>
      <c r="K37" s="29"/>
      <c r="L37" s="30"/>
    </row>
    <row r="38" spans="2:12" x14ac:dyDescent="0.35">
      <c r="B38" s="39"/>
      <c r="C38" s="44" t="s">
        <v>19</v>
      </c>
      <c r="D38" s="29"/>
      <c r="E38" s="29"/>
      <c r="F38" s="29"/>
      <c r="G38" s="29"/>
      <c r="H38" s="29"/>
      <c r="I38" s="29"/>
      <c r="J38" s="29"/>
      <c r="K38" s="29"/>
      <c r="L38" s="30"/>
    </row>
    <row r="39" spans="2:12" x14ac:dyDescent="0.35">
      <c r="B39" s="39"/>
      <c r="C39" s="44" t="s">
        <v>20</v>
      </c>
      <c r="D39" s="29"/>
      <c r="E39" s="29"/>
      <c r="F39" s="29"/>
      <c r="G39" s="29"/>
      <c r="H39" s="29"/>
      <c r="I39" s="29"/>
      <c r="J39" s="29"/>
      <c r="K39" s="29"/>
      <c r="L39" s="30"/>
    </row>
    <row r="40" spans="2:12" x14ac:dyDescent="0.35">
      <c r="B40" s="39"/>
      <c r="C40" s="29"/>
      <c r="D40" s="29"/>
      <c r="E40" s="29"/>
      <c r="F40" s="29"/>
      <c r="G40" s="29"/>
      <c r="H40" s="29"/>
      <c r="I40" s="29"/>
      <c r="J40" s="29"/>
      <c r="K40" s="29"/>
      <c r="L40" s="30"/>
    </row>
    <row r="41" spans="2:12" x14ac:dyDescent="0.35">
      <c r="B41" s="40" t="s">
        <v>21</v>
      </c>
      <c r="C41" s="44" t="s">
        <v>22</v>
      </c>
      <c r="D41" s="41"/>
      <c r="E41" s="41"/>
      <c r="F41" s="41"/>
      <c r="G41" s="41"/>
      <c r="H41" s="41"/>
      <c r="I41" s="41"/>
      <c r="J41" s="41"/>
      <c r="K41" s="41"/>
      <c r="L41" s="42"/>
    </row>
    <row r="42" spans="2:12" x14ac:dyDescent="0.35">
      <c r="B42" s="40"/>
      <c r="C42" s="44" t="s">
        <v>23</v>
      </c>
      <c r="D42" s="41"/>
      <c r="E42" s="41"/>
      <c r="F42" s="41"/>
      <c r="G42" s="41"/>
      <c r="H42" s="41"/>
      <c r="I42" s="41"/>
      <c r="J42" s="41"/>
      <c r="K42" s="41"/>
      <c r="L42" s="42"/>
    </row>
    <row r="43" spans="2:12" x14ac:dyDescent="0.35">
      <c r="B43" s="40"/>
      <c r="C43" s="44" t="s">
        <v>24</v>
      </c>
      <c r="D43" s="41"/>
      <c r="E43" s="41"/>
      <c r="F43" s="41"/>
      <c r="G43" s="41"/>
      <c r="H43" s="41"/>
      <c r="I43" s="41"/>
      <c r="J43" s="41"/>
      <c r="K43" s="41"/>
      <c r="L43" s="42"/>
    </row>
    <row r="44" spans="2:12" x14ac:dyDescent="0.35">
      <c r="B44" s="40"/>
      <c r="C44" s="44" t="s">
        <v>25</v>
      </c>
      <c r="D44" s="44"/>
      <c r="E44" s="44"/>
      <c r="F44" s="44"/>
      <c r="G44" s="44"/>
      <c r="H44" s="29"/>
      <c r="I44" s="29"/>
      <c r="J44" s="29"/>
      <c r="K44" s="29"/>
      <c r="L44" s="30"/>
    </row>
    <row r="45" spans="2:12" x14ac:dyDescent="0.35">
      <c r="B45" s="40"/>
      <c r="C45" s="44" t="s">
        <v>26</v>
      </c>
      <c r="D45" s="89"/>
      <c r="E45" s="89"/>
      <c r="F45" s="89"/>
      <c r="G45" s="89"/>
      <c r="H45" s="29"/>
      <c r="I45" s="29"/>
      <c r="J45" s="29"/>
      <c r="K45" s="29"/>
      <c r="L45" s="30"/>
    </row>
    <row r="46" spans="2:12" x14ac:dyDescent="0.35">
      <c r="B46" s="40"/>
      <c r="C46" s="29"/>
      <c r="D46" s="29"/>
      <c r="E46" s="29"/>
      <c r="F46" s="29"/>
      <c r="G46" s="29"/>
      <c r="H46" s="29"/>
      <c r="I46" s="29"/>
      <c r="J46" s="29"/>
      <c r="K46" s="29"/>
      <c r="L46" s="143"/>
    </row>
    <row r="47" spans="2:12" ht="15.75" customHeight="1" x14ac:dyDescent="0.35">
      <c r="B47" s="40" t="s">
        <v>27</v>
      </c>
      <c r="C47" s="417" t="s">
        <v>28</v>
      </c>
      <c r="D47" s="418"/>
      <c r="E47" s="418"/>
      <c r="F47" s="418"/>
      <c r="G47" s="418"/>
      <c r="H47" s="418"/>
      <c r="I47" s="418"/>
      <c r="J47" s="418"/>
      <c r="K47" s="418"/>
      <c r="L47" s="419"/>
    </row>
    <row r="48" spans="2:12" ht="15" customHeight="1" x14ac:dyDescent="0.35">
      <c r="B48" s="40"/>
      <c r="C48" s="418"/>
      <c r="D48" s="418"/>
      <c r="E48" s="418"/>
      <c r="F48" s="418"/>
      <c r="G48" s="418"/>
      <c r="H48" s="418"/>
      <c r="I48" s="418"/>
      <c r="J48" s="418"/>
      <c r="K48" s="418"/>
      <c r="L48" s="419"/>
    </row>
    <row r="49" spans="2:12" ht="20.25" customHeight="1" x14ac:dyDescent="0.35">
      <c r="B49" s="40"/>
      <c r="C49" s="418"/>
      <c r="D49" s="418"/>
      <c r="E49" s="418"/>
      <c r="F49" s="418"/>
      <c r="G49" s="418"/>
      <c r="H49" s="418"/>
      <c r="I49" s="418"/>
      <c r="J49" s="418"/>
      <c r="K49" s="418"/>
      <c r="L49" s="419"/>
    </row>
    <row r="50" spans="2:12" ht="15" customHeight="1" x14ac:dyDescent="0.35">
      <c r="B50" s="40" t="s">
        <v>29</v>
      </c>
      <c r="C50" s="137" t="s">
        <v>30</v>
      </c>
      <c r="D50" s="137"/>
      <c r="E50" s="137"/>
      <c r="F50" s="137"/>
      <c r="G50" s="137"/>
      <c r="H50" s="137"/>
      <c r="I50" s="137"/>
      <c r="J50" s="137"/>
      <c r="K50" s="137"/>
      <c r="L50" s="138"/>
    </row>
    <row r="51" spans="2:12" ht="3.65" customHeight="1" x14ac:dyDescent="0.35">
      <c r="B51" s="36"/>
      <c r="C51" s="37"/>
      <c r="D51" s="37"/>
      <c r="E51" s="37"/>
      <c r="F51" s="37"/>
      <c r="G51" s="37"/>
      <c r="H51" s="37"/>
      <c r="I51" s="37"/>
      <c r="J51" s="37"/>
      <c r="K51" s="37"/>
      <c r="L51" s="38"/>
    </row>
    <row r="205" spans="2:12" x14ac:dyDescent="0.35">
      <c r="B205" s="20"/>
      <c r="C205" s="21"/>
      <c r="D205" s="21"/>
      <c r="E205" s="21"/>
      <c r="F205" s="21"/>
      <c r="G205" s="21"/>
      <c r="H205" s="21"/>
      <c r="I205" s="21"/>
      <c r="J205" s="21"/>
      <c r="K205" s="21"/>
      <c r="L205" s="22"/>
    </row>
    <row r="206" spans="2:12" x14ac:dyDescent="0.35">
      <c r="B206" s="23" t="s">
        <v>31</v>
      </c>
      <c r="C206" s="24"/>
      <c r="D206" s="24"/>
      <c r="E206" s="24"/>
      <c r="F206" s="24"/>
      <c r="G206" s="24"/>
      <c r="H206" s="24"/>
      <c r="I206" s="24"/>
      <c r="J206" s="24"/>
      <c r="K206" s="24"/>
      <c r="L206" s="22"/>
    </row>
    <row r="207" spans="2:12" x14ac:dyDescent="0.35">
      <c r="B207" s="20"/>
      <c r="C207" s="21"/>
      <c r="D207" s="21"/>
      <c r="E207" s="21"/>
      <c r="F207" s="21"/>
      <c r="G207" s="21"/>
      <c r="H207" s="21"/>
      <c r="I207" s="21"/>
      <c r="J207" s="21"/>
      <c r="K207" s="21"/>
      <c r="L207" s="22"/>
    </row>
    <row r="208" spans="2:12" ht="24" customHeight="1" x14ac:dyDescent="0.35">
      <c r="B208" s="27" t="s">
        <v>32</v>
      </c>
      <c r="C208" s="410" t="s">
        <v>33</v>
      </c>
      <c r="D208" s="410"/>
      <c r="E208" s="410"/>
      <c r="F208" s="410"/>
      <c r="G208" s="410"/>
      <c r="H208" s="410"/>
      <c r="I208" s="410"/>
      <c r="J208" s="410"/>
      <c r="K208" s="21"/>
      <c r="L208" s="22"/>
    </row>
    <row r="209" spans="2:12" ht="15" thickBot="1" x14ac:dyDescent="0.4">
      <c r="B209" s="28"/>
      <c r="C209" s="411"/>
      <c r="D209" s="411"/>
      <c r="E209" s="411"/>
      <c r="F209" s="411"/>
      <c r="G209" s="411"/>
      <c r="H209" s="411"/>
      <c r="I209" s="411"/>
      <c r="J209" s="411"/>
      <c r="K209" s="25"/>
      <c r="L209" s="26"/>
    </row>
  </sheetData>
  <mergeCells count="14">
    <mergeCell ref="B17:L17"/>
    <mergeCell ref="B3:L3"/>
    <mergeCell ref="B4:L4"/>
    <mergeCell ref="B5:L5"/>
    <mergeCell ref="B12:L12"/>
    <mergeCell ref="B16:L16"/>
    <mergeCell ref="C208:J209"/>
    <mergeCell ref="C19:L20"/>
    <mergeCell ref="C21:L26"/>
    <mergeCell ref="C31:K31"/>
    <mergeCell ref="C33:L33"/>
    <mergeCell ref="C47:L49"/>
    <mergeCell ref="C27:L27"/>
    <mergeCell ref="C29:K29"/>
  </mergeCells>
  <hyperlinks>
    <hyperlink ref="C50" r:id="rId1" xr:uid="{039D7C92-84B3-4196-8DDF-E0E850D81D68}"/>
    <hyperlink ref="C27" r:id="rId2" xr:uid="{68946A16-D2B0-4F14-89D2-027D973C4DB8}"/>
  </hyperlinks>
  <pageMargins left="0.7" right="0.7" top="0.75" bottom="0.75" header="0.3" footer="0.3"/>
  <pageSetup orientation="portrait" r:id="rId3"/>
  <drawing r:id="rId4"/>
  <legacyDrawing r:id="rId5"/>
  <oleObjects>
    <mc:AlternateContent xmlns:mc="http://schemas.openxmlformats.org/markup-compatibility/2006">
      <mc:Choice Requires="x14">
        <oleObject progId="StaticEnhancedMetafile" shapeId="5121" r:id="rId6">
          <objectPr defaultSize="0" autoPict="0" r:id="rId7">
            <anchor moveWithCells="1">
              <from>
                <xdr:col>4</xdr:col>
                <xdr:colOff>69850</xdr:colOff>
                <xdr:row>5</xdr:row>
                <xdr:rowOff>107950</xdr:rowOff>
              </from>
              <to>
                <xdr:col>7</xdr:col>
                <xdr:colOff>228600</xdr:colOff>
                <xdr:row>13</xdr:row>
                <xdr:rowOff>107950</xdr:rowOff>
              </to>
            </anchor>
          </objectPr>
        </oleObject>
      </mc:Choice>
      <mc:Fallback>
        <oleObject progId="StaticEnhancedMetafile" shapeId="5121" r:id="rId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4785"/>
    <pageSetUpPr fitToPage="1"/>
  </sheetPr>
  <dimension ref="A1:BY120"/>
  <sheetViews>
    <sheetView zoomScaleNormal="100" workbookViewId="0">
      <pane xSplit="4" ySplit="5" topLeftCell="AY56" activePane="bottomRight" state="frozen"/>
      <selection pane="topRight" activeCell="E1" sqref="E1"/>
      <selection pane="bottomLeft" activeCell="A6" sqref="A6"/>
      <selection pane="bottomRight" activeCell="BL1" sqref="BL1:BM1048576"/>
    </sheetView>
  </sheetViews>
  <sheetFormatPr defaultColWidth="9.453125" defaultRowHeight="12.5" x14ac:dyDescent="0.25"/>
  <cols>
    <col min="1" max="2" width="12" style="46" customWidth="1"/>
    <col min="3" max="3" width="17.54296875" style="50" customWidth="1"/>
    <col min="4" max="4" width="50" style="203" customWidth="1"/>
    <col min="5" max="6" width="15.54296875" style="202" customWidth="1"/>
    <col min="7" max="7" width="24.54296875" style="202" customWidth="1"/>
    <col min="8" max="8" width="25" style="46" customWidth="1"/>
    <col min="9" max="12" width="15.54296875" style="202" customWidth="1"/>
    <col min="13" max="13" width="16.54296875" style="202" customWidth="1"/>
    <col min="14" max="14" width="15.54296875" style="202" customWidth="1"/>
    <col min="15" max="15" width="15.54296875" style="204" customWidth="1"/>
    <col min="16" max="17" width="15.54296875" style="202" customWidth="1"/>
    <col min="18" max="21" width="15.54296875" style="46" customWidth="1"/>
    <col min="22" max="29" width="15.54296875" style="202" customWidth="1"/>
    <col min="30" max="30" width="16.453125" style="202" customWidth="1"/>
    <col min="31" max="31" width="15.54296875" style="202" customWidth="1"/>
    <col min="32" max="32" width="19" style="202" customWidth="1"/>
    <col min="33" max="34" width="20" style="202" customWidth="1"/>
    <col min="35" max="36" width="15.54296875" style="46" customWidth="1"/>
    <col min="37" max="37" width="13.453125" style="46" customWidth="1"/>
    <col min="38" max="38" width="12" style="46" customWidth="1"/>
    <col min="39" max="39" width="11.453125" style="46" customWidth="1"/>
    <col min="40" max="40" width="12.453125" style="46" customWidth="1"/>
    <col min="41" max="41" width="11.54296875" style="46" customWidth="1"/>
    <col min="42" max="42" width="13" style="46" customWidth="1"/>
    <col min="43" max="43" width="9.54296875" style="46" customWidth="1"/>
    <col min="44" max="44" width="11.54296875" style="46" customWidth="1"/>
    <col min="45" max="45" width="11" style="46" customWidth="1"/>
    <col min="46" max="46" width="8.453125" style="46" customWidth="1"/>
    <col min="47" max="47" width="14.54296875" style="46" customWidth="1"/>
    <col min="48" max="48" width="15" style="46" customWidth="1"/>
    <col min="49" max="49" width="7.453125" style="46" customWidth="1"/>
    <col min="50" max="50" width="12.54296875" style="46" customWidth="1"/>
    <col min="51" max="51" width="17.54296875" style="202" customWidth="1"/>
    <col min="52" max="52" width="20.453125" style="46" customWidth="1"/>
    <col min="53" max="53" width="18.54296875" style="202" customWidth="1"/>
    <col min="54" max="54" width="32.453125" style="202" customWidth="1"/>
    <col min="55" max="55" width="19.453125" style="202" customWidth="1"/>
    <col min="56" max="56" width="13.54296875" style="202" customWidth="1"/>
    <col min="57" max="57" width="13.453125" style="202" customWidth="1"/>
    <col min="58" max="58" width="9.54296875" style="202" customWidth="1"/>
    <col min="59" max="60" width="17.54296875" style="157" customWidth="1"/>
    <col min="61" max="61" width="15.54296875" style="157" customWidth="1"/>
    <col min="62" max="62" width="17.54296875" style="157" customWidth="1"/>
    <col min="63" max="63" width="8.90625" style="46" customWidth="1"/>
    <col min="64" max="64" width="11.54296875" style="50" hidden="1" customWidth="1"/>
    <col min="65" max="65" width="13.453125" style="50" hidden="1" customWidth="1"/>
    <col min="66" max="66" width="16.54296875" style="46" hidden="1" customWidth="1"/>
    <col min="67" max="67" width="0" style="46" hidden="1" customWidth="1"/>
    <col min="68" max="68" width="11.453125" style="46" hidden="1" customWidth="1"/>
    <col min="69" max="69" width="12.453125" style="46" hidden="1" customWidth="1"/>
    <col min="70" max="70" width="0" style="46" hidden="1" customWidth="1"/>
    <col min="71" max="71" width="12" style="46" hidden="1" customWidth="1"/>
    <col min="72" max="72" width="11.453125" style="46" hidden="1" customWidth="1"/>
    <col min="73" max="73" width="12.453125" style="46" hidden="1" customWidth="1"/>
    <col min="74" max="74" width="15" style="46" hidden="1" customWidth="1"/>
    <col min="75" max="75" width="13.453125" style="46" hidden="1" customWidth="1"/>
    <col min="76" max="76" width="14.54296875" style="46" hidden="1" customWidth="1"/>
    <col min="77" max="77" width="15.54296875" style="46" hidden="1" customWidth="1"/>
    <col min="78" max="16384" width="9.453125" style="46"/>
  </cols>
  <sheetData>
    <row r="1" spans="1:77" ht="13" x14ac:dyDescent="0.25">
      <c r="A1" s="75"/>
      <c r="B1" s="76"/>
      <c r="C1" s="77"/>
      <c r="D1" s="435" t="s">
        <v>34</v>
      </c>
      <c r="E1" s="436"/>
      <c r="F1" s="436"/>
      <c r="G1" s="436"/>
      <c r="H1" s="436"/>
      <c r="I1" s="455" t="s">
        <v>35</v>
      </c>
      <c r="J1" s="436"/>
      <c r="K1" s="436"/>
      <c r="L1" s="436"/>
      <c r="M1" s="436"/>
      <c r="N1" s="436"/>
      <c r="O1" s="436"/>
      <c r="P1" s="436"/>
      <c r="Q1" s="436"/>
      <c r="R1" s="436"/>
      <c r="S1" s="436"/>
      <c r="T1" s="436"/>
      <c r="U1" s="438" t="s">
        <v>36</v>
      </c>
      <c r="V1" s="438"/>
      <c r="W1" s="438"/>
      <c r="X1" s="438"/>
      <c r="Y1" s="438"/>
      <c r="Z1" s="438"/>
      <c r="AA1" s="438"/>
      <c r="AB1" s="436" t="s">
        <v>37</v>
      </c>
      <c r="AC1" s="436"/>
      <c r="AD1" s="436"/>
      <c r="AE1" s="436"/>
      <c r="AF1" s="436"/>
      <c r="AG1" s="436"/>
      <c r="AH1" s="437"/>
      <c r="AI1" s="439" t="s">
        <v>38</v>
      </c>
      <c r="AJ1" s="436"/>
      <c r="AK1" s="436"/>
      <c r="AL1" s="436"/>
      <c r="AM1" s="436"/>
      <c r="AN1" s="436"/>
      <c r="AO1" s="436"/>
      <c r="AP1" s="436"/>
      <c r="AQ1" s="436"/>
      <c r="AR1" s="436"/>
      <c r="AS1" s="436"/>
      <c r="AT1" s="436"/>
      <c r="AU1" s="436"/>
      <c r="AV1" s="436"/>
      <c r="AW1" s="436"/>
      <c r="AX1" s="440"/>
      <c r="AY1" s="456" t="s">
        <v>39</v>
      </c>
      <c r="AZ1" s="457"/>
      <c r="BA1" s="457"/>
      <c r="BB1" s="457"/>
      <c r="BC1" s="146"/>
      <c r="BD1" s="146"/>
      <c r="BE1" s="146"/>
      <c r="BF1" s="146"/>
      <c r="BG1" s="145"/>
      <c r="BH1" s="146"/>
      <c r="BI1" s="146"/>
      <c r="BJ1" s="146"/>
    </row>
    <row r="2" spans="1:77" ht="76.5" customHeight="1" x14ac:dyDescent="0.25">
      <c r="A2" s="78" t="s">
        <v>40</v>
      </c>
      <c r="B2" s="51" t="s">
        <v>41</v>
      </c>
      <c r="C2" s="51" t="s">
        <v>42</v>
      </c>
      <c r="D2" s="206" t="s">
        <v>43</v>
      </c>
      <c r="E2" s="201" t="s">
        <v>44</v>
      </c>
      <c r="F2" s="201" t="s">
        <v>45</v>
      </c>
      <c r="G2" s="200" t="s">
        <v>46</v>
      </c>
      <c r="H2" s="63" t="s">
        <v>47</v>
      </c>
      <c r="I2" s="200" t="s">
        <v>48</v>
      </c>
      <c r="J2" s="200" t="s">
        <v>49</v>
      </c>
      <c r="K2" s="441" t="s">
        <v>50</v>
      </c>
      <c r="L2" s="442"/>
      <c r="M2" s="442"/>
      <c r="N2" s="442"/>
      <c r="O2" s="442"/>
      <c r="P2" s="442"/>
      <c r="Q2" s="443"/>
      <c r="R2" s="56" t="s">
        <v>51</v>
      </c>
      <c r="S2" s="56" t="s">
        <v>52</v>
      </c>
      <c r="T2" s="56" t="s">
        <v>53</v>
      </c>
      <c r="U2" s="444" t="s">
        <v>54</v>
      </c>
      <c r="V2" s="446"/>
      <c r="W2" s="441" t="s">
        <v>55</v>
      </c>
      <c r="X2" s="442"/>
      <c r="Y2" s="442"/>
      <c r="Z2" s="442"/>
      <c r="AA2" s="443"/>
      <c r="AB2" s="441" t="s">
        <v>56</v>
      </c>
      <c r="AC2" s="443"/>
      <c r="AD2" s="441" t="s">
        <v>57</v>
      </c>
      <c r="AE2" s="443"/>
      <c r="AF2" s="201" t="s">
        <v>58</v>
      </c>
      <c r="AG2" s="200" t="s">
        <v>59</v>
      </c>
      <c r="AH2" s="200" t="s">
        <v>60</v>
      </c>
      <c r="AI2" s="444" t="s">
        <v>61</v>
      </c>
      <c r="AJ2" s="445"/>
      <c r="AK2" s="445"/>
      <c r="AL2" s="445"/>
      <c r="AM2" s="445"/>
      <c r="AN2" s="445"/>
      <c r="AO2" s="445"/>
      <c r="AP2" s="445"/>
      <c r="AQ2" s="445"/>
      <c r="AR2" s="445"/>
      <c r="AS2" s="445"/>
      <c r="AT2" s="445"/>
      <c r="AU2" s="445"/>
      <c r="AV2" s="445"/>
      <c r="AW2" s="445"/>
      <c r="AX2" s="446"/>
      <c r="AY2" s="458" t="s">
        <v>62</v>
      </c>
      <c r="AZ2" s="452"/>
      <c r="BA2" s="452"/>
      <c r="BB2" s="452"/>
      <c r="BC2" s="452"/>
      <c r="BD2" s="452"/>
      <c r="BE2" s="452"/>
      <c r="BF2" s="452"/>
      <c r="BG2" s="451" t="s">
        <v>63</v>
      </c>
      <c r="BH2" s="452"/>
      <c r="BI2" s="452"/>
      <c r="BJ2" s="452"/>
      <c r="BK2" s="176"/>
      <c r="BL2" s="303" t="s">
        <v>65</v>
      </c>
      <c r="BM2" s="303" t="s">
        <v>66</v>
      </c>
      <c r="BN2" s="102" t="s">
        <v>67</v>
      </c>
      <c r="BO2" s="46" t="s">
        <v>68</v>
      </c>
      <c r="BP2" s="46" t="s">
        <v>69</v>
      </c>
      <c r="BQ2" s="46" t="s">
        <v>70</v>
      </c>
      <c r="BR2" s="46" t="s">
        <v>71</v>
      </c>
      <c r="BS2" s="46" t="s">
        <v>72</v>
      </c>
      <c r="BT2" s="46" t="s">
        <v>73</v>
      </c>
      <c r="BU2" s="46" t="s">
        <v>74</v>
      </c>
      <c r="BV2" s="46" t="s">
        <v>75</v>
      </c>
      <c r="BW2" s="46" t="s">
        <v>76</v>
      </c>
      <c r="BX2" s="46" t="s">
        <v>77</v>
      </c>
      <c r="BY2" s="46" t="s">
        <v>78</v>
      </c>
    </row>
    <row r="3" spans="1:77" ht="62.25" customHeight="1" x14ac:dyDescent="0.25">
      <c r="A3" s="69"/>
      <c r="B3" s="70"/>
      <c r="C3" s="81"/>
      <c r="D3" s="306"/>
      <c r="E3" s="307"/>
      <c r="F3" s="308"/>
      <c r="G3" s="309"/>
      <c r="H3" s="64"/>
      <c r="I3" s="309"/>
      <c r="J3" s="309"/>
      <c r="K3" s="407" t="s">
        <v>1077</v>
      </c>
      <c r="L3" s="408" t="s">
        <v>1076</v>
      </c>
      <c r="M3" s="311" t="s">
        <v>81</v>
      </c>
      <c r="N3" s="311" t="s">
        <v>82</v>
      </c>
      <c r="O3" s="311" t="s">
        <v>83</v>
      </c>
      <c r="P3" s="311" t="s">
        <v>84</v>
      </c>
      <c r="Q3" s="311" t="s">
        <v>85</v>
      </c>
      <c r="R3" s="57"/>
      <c r="S3" s="57"/>
      <c r="T3" s="57"/>
      <c r="U3" s="156" t="s">
        <v>86</v>
      </c>
      <c r="V3" s="312" t="s">
        <v>87</v>
      </c>
      <c r="W3" s="313" t="s">
        <v>88</v>
      </c>
      <c r="X3" s="311" t="s">
        <v>89</v>
      </c>
      <c r="Y3" s="311" t="s">
        <v>90</v>
      </c>
      <c r="Z3" s="311" t="s">
        <v>91</v>
      </c>
      <c r="AA3" s="312" t="s">
        <v>92</v>
      </c>
      <c r="AB3" s="312" t="s">
        <v>93</v>
      </c>
      <c r="AC3" s="312" t="s">
        <v>94</v>
      </c>
      <c r="AD3" s="310" t="s">
        <v>95</v>
      </c>
      <c r="AE3" s="312" t="s">
        <v>96</v>
      </c>
      <c r="AF3" s="312" t="s">
        <v>97</v>
      </c>
      <c r="AG3" s="314"/>
      <c r="AH3" s="315"/>
      <c r="AI3" s="447" t="s">
        <v>98</v>
      </c>
      <c r="AJ3" s="448"/>
      <c r="AK3" s="448"/>
      <c r="AL3" s="448"/>
      <c r="AM3" s="448"/>
      <c r="AN3" s="448"/>
      <c r="AO3" s="448"/>
      <c r="AP3" s="448"/>
      <c r="AQ3" s="448"/>
      <c r="AR3" s="448"/>
      <c r="AS3" s="448"/>
      <c r="AT3" s="448"/>
      <c r="AU3" s="448"/>
      <c r="AV3" s="448"/>
      <c r="AW3" s="448"/>
      <c r="AX3" s="140" t="s">
        <v>99</v>
      </c>
      <c r="AY3" s="316" t="s">
        <v>100</v>
      </c>
      <c r="AZ3" s="317" t="s">
        <v>101</v>
      </c>
      <c r="BA3" s="317" t="s">
        <v>102</v>
      </c>
      <c r="BB3" s="317" t="s">
        <v>103</v>
      </c>
      <c r="BC3" s="459" t="s">
        <v>104</v>
      </c>
      <c r="BD3" s="460"/>
      <c r="BE3" s="460"/>
      <c r="BF3" s="460"/>
      <c r="BG3" s="318" t="s">
        <v>105</v>
      </c>
      <c r="BH3" s="319" t="s">
        <v>106</v>
      </c>
      <c r="BI3" s="319" t="s">
        <v>107</v>
      </c>
      <c r="BJ3" s="319" t="s">
        <v>108</v>
      </c>
      <c r="BK3" s="161"/>
    </row>
    <row r="4" spans="1:77" x14ac:dyDescent="0.25">
      <c r="A4" s="71"/>
      <c r="B4" s="47"/>
      <c r="C4" s="82"/>
      <c r="D4" s="320"/>
      <c r="E4" s="321"/>
      <c r="F4" s="321"/>
      <c r="G4" s="322"/>
      <c r="H4" s="61"/>
      <c r="I4" s="323"/>
      <c r="J4" s="323"/>
      <c r="K4" s="324"/>
      <c r="L4" s="325"/>
      <c r="M4" s="325"/>
      <c r="N4" s="325"/>
      <c r="O4" s="326"/>
      <c r="P4" s="325"/>
      <c r="Q4" s="326"/>
      <c r="R4" s="58"/>
      <c r="S4" s="58"/>
      <c r="T4" s="92"/>
      <c r="U4" s="55"/>
      <c r="V4" s="307"/>
      <c r="W4" s="324"/>
      <c r="X4" s="325"/>
      <c r="Y4" s="325"/>
      <c r="Z4" s="325"/>
      <c r="AA4" s="307"/>
      <c r="AB4" s="323"/>
      <c r="AC4" s="323"/>
      <c r="AD4" s="324"/>
      <c r="AE4" s="307"/>
      <c r="AF4" s="307"/>
      <c r="AG4" s="323"/>
      <c r="AH4" s="327"/>
      <c r="AI4" s="449" t="s">
        <v>109</v>
      </c>
      <c r="AJ4" s="450"/>
      <c r="AK4" s="450"/>
      <c r="AL4" s="450"/>
      <c r="AM4" s="450" t="s">
        <v>110</v>
      </c>
      <c r="AN4" s="450"/>
      <c r="AO4" s="450"/>
      <c r="AP4" s="450"/>
      <c r="AQ4" s="450"/>
      <c r="AR4" s="450" t="s">
        <v>111</v>
      </c>
      <c r="AS4" s="450"/>
      <c r="AT4" s="450"/>
      <c r="AU4" s="450" t="s">
        <v>112</v>
      </c>
      <c r="AV4" s="450"/>
      <c r="AW4" s="450"/>
      <c r="AX4" s="88"/>
      <c r="AY4" s="325"/>
      <c r="AZ4" s="325"/>
      <c r="BA4" s="325"/>
      <c r="BB4" s="325"/>
      <c r="BC4" s="328"/>
      <c r="BD4" s="325"/>
      <c r="BE4" s="325"/>
      <c r="BF4" s="325"/>
      <c r="BG4" s="318"/>
      <c r="BH4" s="319"/>
      <c r="BI4" s="319"/>
      <c r="BJ4" s="319"/>
      <c r="BK4" s="162"/>
    </row>
    <row r="5" spans="1:77" s="144" customFormat="1" ht="53.9" customHeight="1" x14ac:dyDescent="0.25">
      <c r="A5" s="72"/>
      <c r="B5" s="52"/>
      <c r="C5" s="83"/>
      <c r="D5" s="329"/>
      <c r="E5" s="330"/>
      <c r="F5" s="330"/>
      <c r="G5" s="331"/>
      <c r="H5" s="62"/>
      <c r="I5" s="332"/>
      <c r="J5" s="332"/>
      <c r="K5" s="333"/>
      <c r="L5" s="334"/>
      <c r="M5" s="334"/>
      <c r="N5" s="334"/>
      <c r="O5" s="335"/>
      <c r="P5" s="334"/>
      <c r="Q5" s="335"/>
      <c r="R5" s="59"/>
      <c r="S5" s="59"/>
      <c r="T5" s="93"/>
      <c r="U5" s="54"/>
      <c r="V5" s="336"/>
      <c r="W5" s="333"/>
      <c r="X5" s="334"/>
      <c r="Y5" s="334"/>
      <c r="Z5" s="334"/>
      <c r="AA5" s="336"/>
      <c r="AB5" s="332"/>
      <c r="AC5" s="332"/>
      <c r="AD5" s="333"/>
      <c r="AE5" s="334"/>
      <c r="AF5" s="337"/>
      <c r="AG5" s="332"/>
      <c r="AH5" s="333"/>
      <c r="AI5" s="60" t="s">
        <v>113</v>
      </c>
      <c r="AJ5" s="53" t="s">
        <v>114</v>
      </c>
      <c r="AK5" s="53" t="s">
        <v>115</v>
      </c>
      <c r="AL5" s="53" t="s">
        <v>116</v>
      </c>
      <c r="AM5" s="53" t="s">
        <v>117</v>
      </c>
      <c r="AN5" s="53" t="s">
        <v>118</v>
      </c>
      <c r="AO5" s="53" t="s">
        <v>119</v>
      </c>
      <c r="AP5" s="53" t="s">
        <v>120</v>
      </c>
      <c r="AQ5" s="53" t="s">
        <v>121</v>
      </c>
      <c r="AR5" s="53" t="s">
        <v>122</v>
      </c>
      <c r="AS5" s="53" t="s">
        <v>123</v>
      </c>
      <c r="AT5" s="53" t="s">
        <v>121</v>
      </c>
      <c r="AU5" s="53" t="s">
        <v>122</v>
      </c>
      <c r="AV5" s="53" t="s">
        <v>123</v>
      </c>
      <c r="AW5" s="53" t="s">
        <v>121</v>
      </c>
      <c r="AX5" s="158"/>
      <c r="AY5" s="338" t="s">
        <v>124</v>
      </c>
      <c r="AZ5" s="339" t="s">
        <v>125</v>
      </c>
      <c r="BA5" s="338" t="s">
        <v>126</v>
      </c>
      <c r="BB5" s="338" t="s">
        <v>127</v>
      </c>
      <c r="BC5" s="340" t="s">
        <v>128</v>
      </c>
      <c r="BD5" s="341" t="s">
        <v>129</v>
      </c>
      <c r="BE5" s="341" t="s">
        <v>130</v>
      </c>
      <c r="BF5" s="341" t="s">
        <v>131</v>
      </c>
      <c r="BG5" s="453" t="s">
        <v>132</v>
      </c>
      <c r="BH5" s="454"/>
      <c r="BI5" s="454"/>
      <c r="BJ5" s="454"/>
      <c r="BK5" s="163"/>
      <c r="BL5" s="50"/>
      <c r="BM5" s="50"/>
      <c r="BN5" s="46"/>
      <c r="BO5" s="46"/>
      <c r="BP5" s="46"/>
      <c r="BQ5" s="46"/>
      <c r="BR5" s="46"/>
      <c r="BS5" s="46"/>
      <c r="BT5" s="46"/>
      <c r="BU5" s="46"/>
      <c r="BV5" s="46"/>
      <c r="BW5" s="46"/>
      <c r="BX5" s="46"/>
      <c r="BY5" s="46"/>
    </row>
    <row r="6" spans="1:77" s="50" customFormat="1" ht="34.75" customHeight="1" x14ac:dyDescent="0.35">
      <c r="A6" s="85">
        <v>1</v>
      </c>
      <c r="B6" s="68" t="s">
        <v>133</v>
      </c>
      <c r="C6" s="94" t="s">
        <v>134</v>
      </c>
      <c r="D6" s="399" t="s">
        <v>135</v>
      </c>
      <c r="E6" s="342" t="s">
        <v>136</v>
      </c>
      <c r="F6" s="342">
        <v>2015</v>
      </c>
      <c r="G6" s="343"/>
      <c r="H6" s="94" t="s">
        <v>137</v>
      </c>
      <c r="I6" s="343">
        <v>1</v>
      </c>
      <c r="J6" s="343">
        <v>1</v>
      </c>
      <c r="K6" s="344">
        <v>0</v>
      </c>
      <c r="L6" s="345">
        <v>0</v>
      </c>
      <c r="M6" s="345">
        <v>1</v>
      </c>
      <c r="N6" s="345">
        <v>0</v>
      </c>
      <c r="O6" s="346">
        <v>1</v>
      </c>
      <c r="P6" s="345">
        <v>0</v>
      </c>
      <c r="Q6" s="346">
        <v>1</v>
      </c>
      <c r="R6" s="84">
        <v>1</v>
      </c>
      <c r="S6" s="84">
        <v>1</v>
      </c>
      <c r="T6" s="85">
        <v>1</v>
      </c>
      <c r="U6" s="85">
        <v>1</v>
      </c>
      <c r="V6" s="342">
        <v>1</v>
      </c>
      <c r="W6" s="345">
        <v>0</v>
      </c>
      <c r="X6" s="345">
        <v>0</v>
      </c>
      <c r="Y6" s="345">
        <v>0</v>
      </c>
      <c r="Z6" s="345">
        <v>0</v>
      </c>
      <c r="AA6" s="342">
        <v>0</v>
      </c>
      <c r="AB6" s="343">
        <v>1</v>
      </c>
      <c r="AC6" s="343">
        <v>1</v>
      </c>
      <c r="AD6" s="346">
        <v>1</v>
      </c>
      <c r="AE6" s="342">
        <v>1</v>
      </c>
      <c r="AF6" s="347">
        <v>0</v>
      </c>
      <c r="AG6" s="348">
        <v>1</v>
      </c>
      <c r="AH6" s="344">
        <v>1</v>
      </c>
      <c r="AI6" s="107">
        <v>3</v>
      </c>
      <c r="AJ6" s="108">
        <v>3</v>
      </c>
      <c r="AK6" s="108">
        <v>1</v>
      </c>
      <c r="AL6" s="108">
        <v>0</v>
      </c>
      <c r="AM6" s="108">
        <v>0</v>
      </c>
      <c r="AN6" s="108">
        <v>0</v>
      </c>
      <c r="AO6" s="108">
        <v>0</v>
      </c>
      <c r="AP6" s="108">
        <v>3</v>
      </c>
      <c r="AQ6" s="108">
        <v>0</v>
      </c>
      <c r="AR6" s="108">
        <v>1</v>
      </c>
      <c r="AS6" s="108">
        <v>0</v>
      </c>
      <c r="AT6" s="108">
        <v>1</v>
      </c>
      <c r="AU6" s="108">
        <v>0</v>
      </c>
      <c r="AV6" s="108">
        <v>0</v>
      </c>
      <c r="AW6" s="108">
        <v>1</v>
      </c>
      <c r="AX6" s="113">
        <v>0</v>
      </c>
      <c r="AY6" s="305">
        <v>1</v>
      </c>
      <c r="AZ6" s="159" t="s">
        <v>138</v>
      </c>
      <c r="BA6" s="305">
        <v>1</v>
      </c>
      <c r="BB6" s="305">
        <v>1</v>
      </c>
      <c r="BC6" s="349"/>
      <c r="BD6" s="305"/>
      <c r="BE6" s="305"/>
      <c r="BF6" s="305"/>
      <c r="BG6" s="349"/>
      <c r="BH6" s="319"/>
      <c r="BI6" s="319"/>
      <c r="BJ6" s="319"/>
      <c r="BK6" s="162"/>
      <c r="BL6" s="304">
        <f>weo_group!B205</f>
        <v>314</v>
      </c>
      <c r="BM6" s="304" t="str">
        <f>weo_group!C205</f>
        <v>ABW</v>
      </c>
      <c r="BN6" s="46"/>
      <c r="BO6" s="132">
        <f t="shared" ref="BO6:BO12" si="0">SUM(I6:AH6)+(-AC6+AC6*5)+(-AH6+AH6*3)</f>
        <v>22</v>
      </c>
      <c r="BP6" s="106">
        <f t="shared" ref="BP6:BP12" si="1">IF(F6&lt;2005,1,0)</f>
        <v>0</v>
      </c>
      <c r="BQ6" s="106">
        <f>1-BP6</f>
        <v>1</v>
      </c>
      <c r="BR6" s="106"/>
      <c r="BS6" s="135"/>
      <c r="BT6" s="135"/>
      <c r="BU6" s="135"/>
      <c r="BV6" s="106"/>
      <c r="BW6" s="106"/>
    </row>
    <row r="7" spans="1:77" ht="29" x14ac:dyDescent="0.35">
      <c r="A7" s="85">
        <v>2</v>
      </c>
      <c r="B7" s="68" t="s">
        <v>139</v>
      </c>
      <c r="C7" s="94" t="s">
        <v>140</v>
      </c>
      <c r="D7" s="342" t="s">
        <v>141</v>
      </c>
      <c r="E7" s="342" t="s">
        <v>142</v>
      </c>
      <c r="F7" s="342">
        <v>2012</v>
      </c>
      <c r="G7" s="343" t="s">
        <v>143</v>
      </c>
      <c r="H7" s="94" t="s">
        <v>144</v>
      </c>
      <c r="I7" s="343">
        <v>1</v>
      </c>
      <c r="J7" s="343">
        <v>0</v>
      </c>
      <c r="K7" s="344">
        <v>0</v>
      </c>
      <c r="L7" s="345">
        <v>0</v>
      </c>
      <c r="M7" s="345">
        <v>0</v>
      </c>
      <c r="N7" s="345">
        <v>1</v>
      </c>
      <c r="O7" s="346">
        <v>0</v>
      </c>
      <c r="P7" s="345">
        <v>1</v>
      </c>
      <c r="Q7" s="346">
        <v>0</v>
      </c>
      <c r="R7" s="84">
        <v>1</v>
      </c>
      <c r="S7" s="84">
        <v>0</v>
      </c>
      <c r="T7" s="84">
        <v>0</v>
      </c>
      <c r="U7" s="85">
        <v>1</v>
      </c>
      <c r="V7" s="342">
        <v>1</v>
      </c>
      <c r="W7" s="345">
        <v>0</v>
      </c>
      <c r="X7" s="345">
        <v>0</v>
      </c>
      <c r="Y7" s="345">
        <v>0</v>
      </c>
      <c r="Z7" s="345">
        <v>0</v>
      </c>
      <c r="AA7" s="342">
        <v>0</v>
      </c>
      <c r="AB7" s="343">
        <v>1</v>
      </c>
      <c r="AC7" s="343">
        <v>1</v>
      </c>
      <c r="AD7" s="346">
        <v>1</v>
      </c>
      <c r="AE7" s="342">
        <v>1</v>
      </c>
      <c r="AF7" s="347">
        <v>1</v>
      </c>
      <c r="AG7" s="348">
        <v>1</v>
      </c>
      <c r="AH7" s="344">
        <v>1</v>
      </c>
      <c r="AI7" s="107">
        <v>7</v>
      </c>
      <c r="AJ7" s="108">
        <v>4</v>
      </c>
      <c r="AK7" s="108">
        <v>1</v>
      </c>
      <c r="AL7" s="108">
        <v>1</v>
      </c>
      <c r="AM7" s="108">
        <v>0</v>
      </c>
      <c r="AN7" s="108">
        <v>11</v>
      </c>
      <c r="AO7" s="108">
        <v>0</v>
      </c>
      <c r="AP7" s="108">
        <v>1</v>
      </c>
      <c r="AQ7" s="108">
        <v>1</v>
      </c>
      <c r="AR7" s="108">
        <v>0</v>
      </c>
      <c r="AS7" s="108">
        <v>1</v>
      </c>
      <c r="AT7" s="108">
        <v>0</v>
      </c>
      <c r="AU7" s="108">
        <v>0</v>
      </c>
      <c r="AV7" s="108">
        <v>1</v>
      </c>
      <c r="AW7" s="108">
        <v>1</v>
      </c>
      <c r="AX7" s="113">
        <v>37</v>
      </c>
      <c r="AY7" s="305">
        <v>2</v>
      </c>
      <c r="AZ7" s="139" t="s">
        <v>145</v>
      </c>
      <c r="BA7" s="305">
        <v>1</v>
      </c>
      <c r="BB7" s="305">
        <v>0</v>
      </c>
      <c r="BC7" s="349">
        <v>0</v>
      </c>
      <c r="BD7" s="305">
        <v>1</v>
      </c>
      <c r="BE7" s="305">
        <v>1</v>
      </c>
      <c r="BF7" s="305">
        <v>1</v>
      </c>
      <c r="BG7" s="349">
        <v>1</v>
      </c>
      <c r="BH7" s="319"/>
      <c r="BI7" s="319"/>
      <c r="BJ7" s="319"/>
      <c r="BK7" s="162"/>
      <c r="BL7" s="304">
        <f>VLOOKUP($C7,weo_group!$A:$D,2,FALSE)</f>
        <v>193</v>
      </c>
      <c r="BM7" s="304" t="str">
        <f>VLOOKUP($C7,[1]weo_group!$A:$D,3,FALSE)</f>
        <v>AUS</v>
      </c>
      <c r="BN7" s="46">
        <v>1</v>
      </c>
      <c r="BO7" s="132">
        <f t="shared" si="0"/>
        <v>19</v>
      </c>
      <c r="BP7" s="106">
        <f t="shared" si="1"/>
        <v>0</v>
      </c>
      <c r="BQ7" s="106">
        <f t="shared" ref="BQ7:BQ61" si="2">1-BP7</f>
        <v>1</v>
      </c>
      <c r="BR7" s="46">
        <v>0</v>
      </c>
      <c r="BS7" s="106">
        <f t="shared" ref="BS7:BS61" si="3">1-BR7</f>
        <v>1</v>
      </c>
      <c r="BT7" s="46">
        <v>1</v>
      </c>
      <c r="BU7" s="106">
        <f t="shared" ref="BU7:BU60" si="4">1-BT7</f>
        <v>0</v>
      </c>
      <c r="BV7" s="106">
        <f t="shared" ref="BV7:BV12" si="5">IF(G7&lt;2008,1,0)</f>
        <v>0</v>
      </c>
      <c r="BW7" s="106">
        <f t="shared" ref="BW7:BW60" si="6">1-BV7</f>
        <v>1</v>
      </c>
      <c r="BX7" s="46">
        <v>1</v>
      </c>
      <c r="BY7" s="106">
        <f t="shared" ref="BY7:BY60" si="7">1-BX7</f>
        <v>0</v>
      </c>
    </row>
    <row r="8" spans="1:77" ht="29" x14ac:dyDescent="0.35">
      <c r="A8" s="85">
        <v>3</v>
      </c>
      <c r="B8" s="68" t="s">
        <v>146</v>
      </c>
      <c r="C8" s="94" t="s">
        <v>147</v>
      </c>
      <c r="D8" s="342" t="s">
        <v>148</v>
      </c>
      <c r="E8" s="342" t="s">
        <v>149</v>
      </c>
      <c r="F8" s="342">
        <v>1970</v>
      </c>
      <c r="G8" s="343" t="s">
        <v>150</v>
      </c>
      <c r="H8" s="94" t="s">
        <v>151</v>
      </c>
      <c r="I8" s="343">
        <v>1</v>
      </c>
      <c r="J8" s="343">
        <v>1</v>
      </c>
      <c r="K8" s="350">
        <v>1</v>
      </c>
      <c r="L8" s="345">
        <v>1</v>
      </c>
      <c r="M8" s="345">
        <v>1</v>
      </c>
      <c r="N8" s="345">
        <v>1</v>
      </c>
      <c r="O8" s="346">
        <v>1</v>
      </c>
      <c r="P8" s="345">
        <v>0</v>
      </c>
      <c r="Q8" s="346">
        <v>1</v>
      </c>
      <c r="R8" s="84">
        <v>1</v>
      </c>
      <c r="S8" s="84">
        <v>1</v>
      </c>
      <c r="T8" s="84">
        <v>0</v>
      </c>
      <c r="U8" s="85">
        <v>1</v>
      </c>
      <c r="V8" s="342">
        <v>1</v>
      </c>
      <c r="W8" s="345">
        <v>0</v>
      </c>
      <c r="X8" s="345">
        <v>0</v>
      </c>
      <c r="Y8" s="345">
        <v>0</v>
      </c>
      <c r="Z8" s="345">
        <v>1</v>
      </c>
      <c r="AA8" s="342">
        <v>0</v>
      </c>
      <c r="AB8" s="345">
        <v>1</v>
      </c>
      <c r="AC8" s="343">
        <v>1</v>
      </c>
      <c r="AD8" s="344">
        <v>1</v>
      </c>
      <c r="AE8" s="342">
        <v>1</v>
      </c>
      <c r="AF8" s="347">
        <v>1</v>
      </c>
      <c r="AG8" s="343">
        <v>1</v>
      </c>
      <c r="AH8" s="344">
        <v>1</v>
      </c>
      <c r="AI8" s="109">
        <v>15</v>
      </c>
      <c r="AJ8" s="108">
        <v>6</v>
      </c>
      <c r="AK8" s="108">
        <v>1</v>
      </c>
      <c r="AL8" s="108">
        <v>0</v>
      </c>
      <c r="AM8" s="108">
        <v>1</v>
      </c>
      <c r="AN8" s="108">
        <v>1</v>
      </c>
      <c r="AO8" s="108">
        <v>0</v>
      </c>
      <c r="AP8" s="108">
        <v>1</v>
      </c>
      <c r="AQ8" s="108">
        <v>1</v>
      </c>
      <c r="AR8" s="108">
        <v>1</v>
      </c>
      <c r="AS8" s="108">
        <v>0</v>
      </c>
      <c r="AT8" s="108">
        <v>1</v>
      </c>
      <c r="AU8" s="108">
        <v>0</v>
      </c>
      <c r="AV8" s="108">
        <v>0</v>
      </c>
      <c r="AW8" s="108">
        <v>0</v>
      </c>
      <c r="AX8" s="113">
        <v>6</v>
      </c>
      <c r="AY8" s="305">
        <v>2</v>
      </c>
      <c r="AZ8" s="139" t="s">
        <v>152</v>
      </c>
      <c r="BA8" s="305">
        <v>1</v>
      </c>
      <c r="BB8" s="305">
        <v>1</v>
      </c>
      <c r="BC8" s="349">
        <v>2</v>
      </c>
      <c r="BD8" s="305">
        <v>1</v>
      </c>
      <c r="BE8" s="305">
        <v>1</v>
      </c>
      <c r="BF8" s="305">
        <v>0</v>
      </c>
      <c r="BG8" s="349">
        <v>1</v>
      </c>
      <c r="BH8" s="305">
        <v>1</v>
      </c>
      <c r="BI8" s="305">
        <v>1</v>
      </c>
      <c r="BJ8" s="305"/>
      <c r="BK8" s="162"/>
      <c r="BL8" s="304">
        <f>VLOOKUP($C8,weo_group!$A:$D,2,FALSE)</f>
        <v>122</v>
      </c>
      <c r="BM8" s="304" t="str">
        <f>VLOOKUP($C8,[1]weo_group!$A:$D,3,FALSE)</f>
        <v>AUT</v>
      </c>
      <c r="BN8" s="46">
        <v>1</v>
      </c>
      <c r="BO8" s="132">
        <f t="shared" si="0"/>
        <v>26</v>
      </c>
      <c r="BP8" s="106">
        <f t="shared" si="1"/>
        <v>1</v>
      </c>
      <c r="BQ8" s="106">
        <f t="shared" si="2"/>
        <v>0</v>
      </c>
      <c r="BR8" s="46">
        <v>1</v>
      </c>
      <c r="BS8" s="106">
        <f t="shared" si="3"/>
        <v>0</v>
      </c>
      <c r="BT8" s="46">
        <v>1</v>
      </c>
      <c r="BU8" s="106">
        <f t="shared" si="4"/>
        <v>0</v>
      </c>
      <c r="BV8" s="106">
        <f t="shared" si="5"/>
        <v>0</v>
      </c>
      <c r="BW8" s="106">
        <f t="shared" si="6"/>
        <v>1</v>
      </c>
      <c r="BX8" s="46">
        <v>1</v>
      </c>
      <c r="BY8" s="106">
        <f t="shared" si="7"/>
        <v>0</v>
      </c>
    </row>
    <row r="9" spans="1:77" s="106" customFormat="1" ht="29.15" customHeight="1" x14ac:dyDescent="0.35">
      <c r="A9" s="85">
        <v>4</v>
      </c>
      <c r="B9" s="68" t="s">
        <v>133</v>
      </c>
      <c r="C9" s="94" t="s">
        <v>153</v>
      </c>
      <c r="D9" s="342" t="s">
        <v>154</v>
      </c>
      <c r="E9" s="342"/>
      <c r="F9" s="342">
        <v>2019</v>
      </c>
      <c r="G9" s="343"/>
      <c r="H9" s="94" t="s">
        <v>144</v>
      </c>
      <c r="I9" s="343">
        <v>1</v>
      </c>
      <c r="J9" s="343">
        <v>0</v>
      </c>
      <c r="K9" s="350">
        <v>0</v>
      </c>
      <c r="L9" s="345">
        <v>0</v>
      </c>
      <c r="M9" s="345">
        <v>0</v>
      </c>
      <c r="N9" s="345">
        <v>1</v>
      </c>
      <c r="O9" s="346">
        <v>1</v>
      </c>
      <c r="P9" s="345">
        <v>0</v>
      </c>
      <c r="Q9" s="346">
        <v>1</v>
      </c>
      <c r="R9" s="84">
        <v>1</v>
      </c>
      <c r="S9" s="84">
        <v>0</v>
      </c>
      <c r="T9" s="84">
        <v>0</v>
      </c>
      <c r="U9" s="85">
        <v>1</v>
      </c>
      <c r="V9" s="342">
        <v>0</v>
      </c>
      <c r="W9" s="345">
        <v>0</v>
      </c>
      <c r="X9" s="345">
        <v>0</v>
      </c>
      <c r="Y9" s="345">
        <v>0</v>
      </c>
      <c r="Z9" s="345">
        <v>0</v>
      </c>
      <c r="AA9" s="342">
        <v>0</v>
      </c>
      <c r="AB9" s="345">
        <v>1</v>
      </c>
      <c r="AC9" s="343">
        <v>0</v>
      </c>
      <c r="AD9" s="344">
        <v>1</v>
      </c>
      <c r="AE9" s="342">
        <v>1</v>
      </c>
      <c r="AF9" s="347">
        <v>0</v>
      </c>
      <c r="AG9" s="343">
        <v>1</v>
      </c>
      <c r="AH9" s="344">
        <v>1</v>
      </c>
      <c r="AI9" s="109">
        <v>5</v>
      </c>
      <c r="AJ9" s="108">
        <v>3</v>
      </c>
      <c r="AK9" s="108">
        <v>1</v>
      </c>
      <c r="AL9" s="108">
        <v>1</v>
      </c>
      <c r="AM9" s="108">
        <v>1</v>
      </c>
      <c r="AN9" s="108">
        <v>0</v>
      </c>
      <c r="AO9" s="108">
        <v>0</v>
      </c>
      <c r="AP9" s="108">
        <v>0</v>
      </c>
      <c r="AQ9" s="108">
        <v>4</v>
      </c>
      <c r="AR9" s="108">
        <v>0</v>
      </c>
      <c r="AS9" s="108">
        <v>1</v>
      </c>
      <c r="AT9" s="108">
        <v>0</v>
      </c>
      <c r="AU9" s="108">
        <v>0</v>
      </c>
      <c r="AV9" s="108">
        <v>1</v>
      </c>
      <c r="AW9" s="108">
        <v>0</v>
      </c>
      <c r="AX9" s="113">
        <v>0</v>
      </c>
      <c r="AY9" s="305">
        <v>0</v>
      </c>
      <c r="AZ9" s="139" t="s">
        <v>155</v>
      </c>
      <c r="BA9" s="305">
        <v>0</v>
      </c>
      <c r="BB9" s="305">
        <v>0</v>
      </c>
      <c r="BC9" s="349">
        <v>0</v>
      </c>
      <c r="BD9" s="305">
        <v>0</v>
      </c>
      <c r="BE9" s="305">
        <v>0</v>
      </c>
      <c r="BF9" s="305">
        <v>0</v>
      </c>
      <c r="BG9" s="349"/>
      <c r="BH9" s="305">
        <v>1</v>
      </c>
      <c r="BI9" s="305"/>
      <c r="BJ9" s="305"/>
      <c r="BK9" s="162"/>
      <c r="BL9" s="304">
        <f>weo_group!B14</f>
        <v>313</v>
      </c>
      <c r="BM9" s="304" t="str">
        <f>weo_group!C14</f>
        <v>BHS</v>
      </c>
      <c r="BN9" s="106">
        <v>1</v>
      </c>
      <c r="BO9" s="132">
        <f t="shared" si="0"/>
        <v>13</v>
      </c>
      <c r="BP9" s="106">
        <f t="shared" si="1"/>
        <v>0</v>
      </c>
      <c r="BQ9" s="106">
        <f t="shared" si="2"/>
        <v>1</v>
      </c>
      <c r="BR9" s="106">
        <v>0</v>
      </c>
      <c r="BS9" s="106">
        <f t="shared" si="3"/>
        <v>1</v>
      </c>
      <c r="BT9" s="106">
        <v>0</v>
      </c>
      <c r="BU9" s="106">
        <f t="shared" si="4"/>
        <v>1</v>
      </c>
      <c r="BV9" s="106">
        <f t="shared" si="5"/>
        <v>1</v>
      </c>
      <c r="BW9" s="106">
        <f t="shared" si="6"/>
        <v>0</v>
      </c>
      <c r="BX9" s="106">
        <v>0</v>
      </c>
      <c r="BY9" s="106">
        <f t="shared" si="7"/>
        <v>1</v>
      </c>
    </row>
    <row r="10" spans="1:77" ht="38.15" customHeight="1" x14ac:dyDescent="0.35">
      <c r="A10" s="85">
        <v>5</v>
      </c>
      <c r="B10" s="68" t="s">
        <v>146</v>
      </c>
      <c r="C10" s="94" t="s">
        <v>156</v>
      </c>
      <c r="D10" s="406" t="s">
        <v>1070</v>
      </c>
      <c r="E10" s="406" t="s">
        <v>1069</v>
      </c>
      <c r="F10" s="342">
        <v>1989</v>
      </c>
      <c r="G10" s="343" t="s">
        <v>159</v>
      </c>
      <c r="H10" s="94" t="s">
        <v>151</v>
      </c>
      <c r="I10" s="343">
        <v>1</v>
      </c>
      <c r="J10" s="343">
        <v>1</v>
      </c>
      <c r="K10" s="344">
        <v>0</v>
      </c>
      <c r="L10" s="345">
        <v>0</v>
      </c>
      <c r="M10" s="345">
        <v>1</v>
      </c>
      <c r="N10" s="345">
        <v>0</v>
      </c>
      <c r="O10" s="346">
        <v>0</v>
      </c>
      <c r="P10" s="345">
        <v>0</v>
      </c>
      <c r="Q10" s="346">
        <v>1</v>
      </c>
      <c r="R10" s="84">
        <v>1</v>
      </c>
      <c r="S10" s="84">
        <v>1</v>
      </c>
      <c r="T10" s="84">
        <v>0</v>
      </c>
      <c r="U10" s="85">
        <v>1</v>
      </c>
      <c r="V10" s="342">
        <v>0</v>
      </c>
      <c r="W10" s="345">
        <v>0</v>
      </c>
      <c r="X10" s="345">
        <v>0</v>
      </c>
      <c r="Y10" s="345">
        <v>0</v>
      </c>
      <c r="Z10" s="345">
        <v>0</v>
      </c>
      <c r="AA10" s="342">
        <v>0</v>
      </c>
      <c r="AB10" s="343">
        <v>1</v>
      </c>
      <c r="AC10" s="343">
        <v>1</v>
      </c>
      <c r="AD10" s="344">
        <v>0</v>
      </c>
      <c r="AE10" s="342">
        <v>0</v>
      </c>
      <c r="AF10" s="347">
        <v>0</v>
      </c>
      <c r="AG10" s="343">
        <v>0</v>
      </c>
      <c r="AH10" s="344">
        <v>1</v>
      </c>
      <c r="AI10" s="109">
        <v>13</v>
      </c>
      <c r="AJ10" s="108">
        <v>5</v>
      </c>
      <c r="AK10" s="108">
        <v>1</v>
      </c>
      <c r="AL10" s="108">
        <v>0</v>
      </c>
      <c r="AM10" s="108">
        <v>1</v>
      </c>
      <c r="AN10" s="108">
        <v>1</v>
      </c>
      <c r="AO10" s="108">
        <v>0</v>
      </c>
      <c r="AP10" s="108">
        <v>1</v>
      </c>
      <c r="AQ10" s="108">
        <v>1</v>
      </c>
      <c r="AR10" s="108">
        <v>1</v>
      </c>
      <c r="AS10" s="108">
        <v>0</v>
      </c>
      <c r="AT10" s="108">
        <v>1</v>
      </c>
      <c r="AU10" s="108">
        <v>1</v>
      </c>
      <c r="AV10" s="108">
        <v>0</v>
      </c>
      <c r="AW10" s="108">
        <v>1</v>
      </c>
      <c r="AX10" s="113">
        <v>2</v>
      </c>
      <c r="AY10" s="305">
        <v>0</v>
      </c>
      <c r="AZ10" s="139" t="s">
        <v>160</v>
      </c>
      <c r="BA10" s="305">
        <v>1</v>
      </c>
      <c r="BB10" s="305">
        <v>0</v>
      </c>
      <c r="BC10" s="349">
        <v>0</v>
      </c>
      <c r="BD10" s="305">
        <v>1</v>
      </c>
      <c r="BE10" s="305">
        <v>0</v>
      </c>
      <c r="BF10" s="305">
        <v>0</v>
      </c>
      <c r="BG10" s="349"/>
      <c r="BH10" s="305">
        <v>1</v>
      </c>
      <c r="BI10" s="305"/>
      <c r="BJ10" s="319"/>
      <c r="BK10" s="162"/>
      <c r="BL10" s="304">
        <f>VLOOKUP($C10,weo_group!$A:$D,2,FALSE)</f>
        <v>124</v>
      </c>
      <c r="BM10" s="304" t="str">
        <f>VLOOKUP($C10,[1]weo_group!$A:$D,3,FALSE)</f>
        <v>BEL</v>
      </c>
      <c r="BN10" s="46">
        <v>1</v>
      </c>
      <c r="BO10" s="132">
        <f t="shared" si="0"/>
        <v>16</v>
      </c>
      <c r="BP10" s="106">
        <f t="shared" si="1"/>
        <v>1</v>
      </c>
      <c r="BQ10" s="106">
        <f t="shared" si="2"/>
        <v>0</v>
      </c>
      <c r="BR10" s="46">
        <v>1</v>
      </c>
      <c r="BS10" s="106">
        <f t="shared" si="3"/>
        <v>0</v>
      </c>
      <c r="BT10" s="46">
        <v>1</v>
      </c>
      <c r="BU10" s="106">
        <f t="shared" si="4"/>
        <v>0</v>
      </c>
      <c r="BV10" s="106">
        <f t="shared" si="5"/>
        <v>0</v>
      </c>
      <c r="BW10" s="106">
        <f t="shared" si="6"/>
        <v>1</v>
      </c>
      <c r="BX10" s="46">
        <v>1</v>
      </c>
      <c r="BY10" s="106">
        <f t="shared" si="7"/>
        <v>0</v>
      </c>
    </row>
    <row r="11" spans="1:77" ht="29" x14ac:dyDescent="0.35">
      <c r="A11" s="85">
        <v>6</v>
      </c>
      <c r="B11" s="68" t="s">
        <v>146</v>
      </c>
      <c r="C11" s="94" t="s">
        <v>156</v>
      </c>
      <c r="D11" s="342" t="s">
        <v>161</v>
      </c>
      <c r="E11" s="342" t="s">
        <v>162</v>
      </c>
      <c r="F11" s="342">
        <v>1959</v>
      </c>
      <c r="G11" s="343" t="s">
        <v>163</v>
      </c>
      <c r="H11" s="94" t="s">
        <v>151</v>
      </c>
      <c r="I11" s="343">
        <v>1</v>
      </c>
      <c r="J11" s="343">
        <v>0</v>
      </c>
      <c r="K11" s="344">
        <v>1</v>
      </c>
      <c r="L11" s="345">
        <v>1</v>
      </c>
      <c r="M11" s="345">
        <v>0</v>
      </c>
      <c r="N11" s="345">
        <v>1</v>
      </c>
      <c r="O11" s="346">
        <v>1</v>
      </c>
      <c r="P11" s="345">
        <v>1</v>
      </c>
      <c r="Q11" s="346">
        <v>0</v>
      </c>
      <c r="R11" s="84">
        <v>1</v>
      </c>
      <c r="S11" s="84">
        <v>0</v>
      </c>
      <c r="T11" s="84">
        <v>1</v>
      </c>
      <c r="U11" s="85">
        <v>1</v>
      </c>
      <c r="V11" s="342">
        <v>1</v>
      </c>
      <c r="W11" s="345">
        <v>1</v>
      </c>
      <c r="X11" s="345">
        <v>1</v>
      </c>
      <c r="Y11" s="345">
        <v>0</v>
      </c>
      <c r="Z11" s="345">
        <v>0</v>
      </c>
      <c r="AA11" s="342">
        <v>0</v>
      </c>
      <c r="AB11" s="343">
        <v>1</v>
      </c>
      <c r="AC11" s="343">
        <v>1</v>
      </c>
      <c r="AD11" s="344">
        <v>0</v>
      </c>
      <c r="AE11" s="342">
        <v>1</v>
      </c>
      <c r="AF11" s="342">
        <v>0</v>
      </c>
      <c r="AG11" s="343">
        <v>1</v>
      </c>
      <c r="AH11" s="344">
        <v>1</v>
      </c>
      <c r="AI11" s="109">
        <v>1</v>
      </c>
      <c r="AJ11" s="108">
        <v>9</v>
      </c>
      <c r="AK11" s="108">
        <v>1</v>
      </c>
      <c r="AL11" s="108">
        <v>0</v>
      </c>
      <c r="AM11" s="108">
        <v>0</v>
      </c>
      <c r="AN11" s="108">
        <v>1</v>
      </c>
      <c r="AO11" s="108">
        <v>0</v>
      </c>
      <c r="AP11" s="108">
        <v>0</v>
      </c>
      <c r="AQ11" s="108">
        <v>1</v>
      </c>
      <c r="AR11" s="110">
        <v>1</v>
      </c>
      <c r="AS11" s="110">
        <v>0</v>
      </c>
      <c r="AT11" s="110">
        <v>0</v>
      </c>
      <c r="AU11" s="108">
        <v>1</v>
      </c>
      <c r="AV11" s="108">
        <v>0</v>
      </c>
      <c r="AW11" s="108">
        <v>0</v>
      </c>
      <c r="AX11" s="113">
        <v>90</v>
      </c>
      <c r="AY11" s="305">
        <v>2</v>
      </c>
      <c r="AZ11" s="139" t="s">
        <v>164</v>
      </c>
      <c r="BA11" s="305">
        <v>1</v>
      </c>
      <c r="BB11" s="305">
        <v>1</v>
      </c>
      <c r="BC11" s="349">
        <v>2</v>
      </c>
      <c r="BD11" s="305">
        <v>0</v>
      </c>
      <c r="BE11" s="305">
        <v>1</v>
      </c>
      <c r="BF11" s="305">
        <v>0</v>
      </c>
      <c r="BG11" s="349">
        <v>1</v>
      </c>
      <c r="BH11" s="305"/>
      <c r="BI11" s="305"/>
      <c r="BJ11" s="319"/>
      <c r="BK11" s="162"/>
      <c r="BL11" s="304">
        <f>VLOOKUP($C11,weo_group!$A:$D,2,FALSE)</f>
        <v>124</v>
      </c>
      <c r="BM11" s="304" t="str">
        <f>VLOOKUP($C11,[1]weo_group!$A:$D,3,FALSE)</f>
        <v>BEL</v>
      </c>
      <c r="BN11" s="46">
        <v>1</v>
      </c>
      <c r="BO11" s="132">
        <f t="shared" si="0"/>
        <v>23</v>
      </c>
      <c r="BP11" s="106">
        <f t="shared" si="1"/>
        <v>1</v>
      </c>
      <c r="BQ11" s="106">
        <f t="shared" si="2"/>
        <v>0</v>
      </c>
      <c r="BR11" s="46">
        <v>1</v>
      </c>
      <c r="BS11" s="106">
        <f t="shared" si="3"/>
        <v>0</v>
      </c>
      <c r="BT11" s="46">
        <v>1</v>
      </c>
      <c r="BU11" s="106">
        <f t="shared" si="4"/>
        <v>0</v>
      </c>
      <c r="BV11" s="106">
        <f t="shared" si="5"/>
        <v>0</v>
      </c>
      <c r="BW11" s="106">
        <f t="shared" si="6"/>
        <v>1</v>
      </c>
      <c r="BX11" s="46">
        <v>1</v>
      </c>
      <c r="BY11" s="106">
        <f t="shared" si="7"/>
        <v>0</v>
      </c>
    </row>
    <row r="12" spans="1:77" s="157" customFormat="1" ht="29" x14ac:dyDescent="0.35">
      <c r="A12" s="85">
        <v>7</v>
      </c>
      <c r="B12" s="68" t="s">
        <v>133</v>
      </c>
      <c r="C12" s="94" t="s">
        <v>165</v>
      </c>
      <c r="D12" s="342" t="s">
        <v>166</v>
      </c>
      <c r="E12" s="342" t="s">
        <v>167</v>
      </c>
      <c r="F12" s="342">
        <v>2016</v>
      </c>
      <c r="G12" s="343"/>
      <c r="H12" s="94" t="s">
        <v>151</v>
      </c>
      <c r="I12" s="343">
        <v>1</v>
      </c>
      <c r="J12" s="343">
        <v>0</v>
      </c>
      <c r="K12" s="344">
        <v>1</v>
      </c>
      <c r="L12" s="345">
        <v>1</v>
      </c>
      <c r="M12" s="345">
        <v>0</v>
      </c>
      <c r="N12" s="345">
        <v>1</v>
      </c>
      <c r="O12" s="346">
        <v>1</v>
      </c>
      <c r="P12" s="345">
        <v>1</v>
      </c>
      <c r="Q12" s="346">
        <v>1</v>
      </c>
      <c r="R12" s="84">
        <v>1</v>
      </c>
      <c r="S12" s="84">
        <v>0</v>
      </c>
      <c r="T12" s="84">
        <v>1</v>
      </c>
      <c r="U12" s="85">
        <v>1</v>
      </c>
      <c r="V12" s="342">
        <v>1</v>
      </c>
      <c r="W12" s="345">
        <v>0</v>
      </c>
      <c r="X12" s="345">
        <v>0</v>
      </c>
      <c r="Y12" s="345">
        <v>0</v>
      </c>
      <c r="Z12" s="345">
        <v>0</v>
      </c>
      <c r="AA12" s="342">
        <v>0</v>
      </c>
      <c r="AB12" s="343">
        <v>1</v>
      </c>
      <c r="AC12" s="343">
        <v>1</v>
      </c>
      <c r="AD12" s="344">
        <v>1</v>
      </c>
      <c r="AE12" s="342">
        <v>1</v>
      </c>
      <c r="AF12" s="342">
        <v>0</v>
      </c>
      <c r="AG12" s="343">
        <v>1</v>
      </c>
      <c r="AH12" s="344">
        <v>1</v>
      </c>
      <c r="AI12" s="109">
        <v>3</v>
      </c>
      <c r="AJ12" s="108">
        <v>4</v>
      </c>
      <c r="AK12" s="108">
        <v>0</v>
      </c>
      <c r="AL12" s="108">
        <v>0</v>
      </c>
      <c r="AM12" s="108">
        <v>1</v>
      </c>
      <c r="AN12" s="108">
        <v>1</v>
      </c>
      <c r="AO12" s="108">
        <v>0</v>
      </c>
      <c r="AP12" s="108">
        <v>1</v>
      </c>
      <c r="AQ12" s="108">
        <v>1</v>
      </c>
      <c r="AR12" s="110">
        <v>0</v>
      </c>
      <c r="AS12" s="110">
        <v>1</v>
      </c>
      <c r="AT12" s="110">
        <v>0</v>
      </c>
      <c r="AU12" s="108">
        <v>0</v>
      </c>
      <c r="AV12" s="108">
        <v>0</v>
      </c>
      <c r="AW12" s="108">
        <v>0</v>
      </c>
      <c r="AX12" s="113">
        <v>6</v>
      </c>
      <c r="AY12" s="305">
        <v>2</v>
      </c>
      <c r="AZ12" s="139" t="s">
        <v>168</v>
      </c>
      <c r="BA12" s="305">
        <v>1</v>
      </c>
      <c r="BB12" s="305">
        <v>1</v>
      </c>
      <c r="BC12" s="349">
        <v>2</v>
      </c>
      <c r="BD12" s="305">
        <v>1</v>
      </c>
      <c r="BE12" s="305">
        <v>0</v>
      </c>
      <c r="BF12" s="305">
        <v>0</v>
      </c>
      <c r="BG12" s="349">
        <v>1</v>
      </c>
      <c r="BH12" s="305">
        <v>1</v>
      </c>
      <c r="BI12" s="305">
        <v>1</v>
      </c>
      <c r="BJ12" s="305">
        <v>1</v>
      </c>
      <c r="BK12" s="162"/>
      <c r="BL12" s="304">
        <f>VLOOKUP($C12,weo_group!$A:$D,2,FALSE)</f>
        <v>223</v>
      </c>
      <c r="BM12" s="304" t="str">
        <f>VLOOKUP($C12,[1]weo_group!$A:$D,3,FALSE)</f>
        <v>BRA</v>
      </c>
      <c r="BN12" s="325">
        <v>1</v>
      </c>
      <c r="BO12" s="133">
        <f t="shared" si="0"/>
        <v>23</v>
      </c>
      <c r="BP12" s="106">
        <f t="shared" si="1"/>
        <v>0</v>
      </c>
      <c r="BQ12" s="106">
        <f t="shared" si="2"/>
        <v>1</v>
      </c>
      <c r="BR12" s="325">
        <v>0</v>
      </c>
      <c r="BS12" s="106">
        <f t="shared" si="3"/>
        <v>1</v>
      </c>
      <c r="BT12" s="325">
        <v>0</v>
      </c>
      <c r="BU12" s="106">
        <f t="shared" si="4"/>
        <v>1</v>
      </c>
      <c r="BV12" s="106">
        <f t="shared" si="5"/>
        <v>1</v>
      </c>
      <c r="BW12" s="106">
        <f t="shared" si="6"/>
        <v>0</v>
      </c>
      <c r="BX12" s="325">
        <v>1</v>
      </c>
      <c r="BY12" s="106">
        <f t="shared" si="7"/>
        <v>0</v>
      </c>
    </row>
    <row r="13" spans="1:77" s="106" customFormat="1" ht="14.5" x14ac:dyDescent="0.35">
      <c r="A13" s="85">
        <v>8</v>
      </c>
      <c r="B13" s="68" t="s">
        <v>146</v>
      </c>
      <c r="C13" s="94" t="s">
        <v>169</v>
      </c>
      <c r="D13" s="342" t="s">
        <v>170</v>
      </c>
      <c r="E13" s="342" t="s">
        <v>171</v>
      </c>
      <c r="F13" s="342">
        <v>2015</v>
      </c>
      <c r="G13" s="343"/>
      <c r="H13" s="94" t="s">
        <v>151</v>
      </c>
      <c r="I13" s="343">
        <v>1</v>
      </c>
      <c r="J13" s="343">
        <v>1</v>
      </c>
      <c r="K13" s="344">
        <v>0</v>
      </c>
      <c r="L13" s="345">
        <v>1</v>
      </c>
      <c r="M13" s="345">
        <v>1</v>
      </c>
      <c r="N13" s="345">
        <v>1</v>
      </c>
      <c r="O13" s="346">
        <v>1</v>
      </c>
      <c r="P13" s="345">
        <v>0</v>
      </c>
      <c r="Q13" s="346">
        <v>1</v>
      </c>
      <c r="R13" s="84">
        <v>1</v>
      </c>
      <c r="S13" s="84">
        <v>0</v>
      </c>
      <c r="T13" s="84">
        <v>0</v>
      </c>
      <c r="U13" s="85">
        <v>1</v>
      </c>
      <c r="V13" s="342">
        <v>0</v>
      </c>
      <c r="W13" s="345">
        <v>0</v>
      </c>
      <c r="X13" s="345">
        <v>0</v>
      </c>
      <c r="Y13" s="345">
        <v>1</v>
      </c>
      <c r="Z13" s="345">
        <v>0</v>
      </c>
      <c r="AA13" s="342">
        <v>0</v>
      </c>
      <c r="AB13" s="343">
        <v>1</v>
      </c>
      <c r="AC13" s="343">
        <v>1</v>
      </c>
      <c r="AD13" s="344">
        <v>1</v>
      </c>
      <c r="AE13" s="342">
        <v>1</v>
      </c>
      <c r="AF13" s="342">
        <v>0</v>
      </c>
      <c r="AG13" s="343">
        <v>0</v>
      </c>
      <c r="AH13" s="344">
        <v>0</v>
      </c>
      <c r="AI13" s="109">
        <v>5</v>
      </c>
      <c r="AJ13" s="108">
        <v>6</v>
      </c>
      <c r="AK13" s="108">
        <v>1</v>
      </c>
      <c r="AL13" s="108">
        <v>1</v>
      </c>
      <c r="AM13" s="108">
        <v>1</v>
      </c>
      <c r="AN13" s="108">
        <v>1</v>
      </c>
      <c r="AO13" s="108">
        <v>0</v>
      </c>
      <c r="AP13" s="108">
        <v>0</v>
      </c>
      <c r="AQ13" s="108">
        <v>1</v>
      </c>
      <c r="AR13" s="110">
        <v>0</v>
      </c>
      <c r="AS13" s="110">
        <v>1</v>
      </c>
      <c r="AT13" s="110">
        <v>0</v>
      </c>
      <c r="AU13" s="108">
        <v>0</v>
      </c>
      <c r="AV13" s="108">
        <v>1</v>
      </c>
      <c r="AW13" s="108">
        <v>0</v>
      </c>
      <c r="AX13" s="113">
        <v>3</v>
      </c>
      <c r="AY13" s="305">
        <v>1</v>
      </c>
      <c r="AZ13" s="141" t="s">
        <v>172</v>
      </c>
      <c r="BA13" s="305">
        <v>1</v>
      </c>
      <c r="BB13" s="305"/>
      <c r="BC13" s="349">
        <v>1</v>
      </c>
      <c r="BD13" s="305">
        <v>1</v>
      </c>
      <c r="BE13" s="305">
        <v>0</v>
      </c>
      <c r="BF13" s="305">
        <v>0</v>
      </c>
      <c r="BG13" s="349"/>
      <c r="BH13" s="351">
        <v>1</v>
      </c>
      <c r="BI13" s="351"/>
      <c r="BJ13" s="351"/>
      <c r="BK13" s="205"/>
      <c r="BL13" s="304">
        <v>918</v>
      </c>
      <c r="BM13" s="304" t="s">
        <v>173</v>
      </c>
    </row>
    <row r="14" spans="1:77" ht="25.4" customHeight="1" x14ac:dyDescent="0.35">
      <c r="A14" s="85">
        <v>9</v>
      </c>
      <c r="B14" s="68" t="s">
        <v>133</v>
      </c>
      <c r="C14" s="94" t="s">
        <v>174</v>
      </c>
      <c r="D14" s="342" t="s">
        <v>141</v>
      </c>
      <c r="E14" s="342" t="s">
        <v>142</v>
      </c>
      <c r="F14" s="342">
        <v>2008</v>
      </c>
      <c r="G14" s="343">
        <v>2017</v>
      </c>
      <c r="H14" s="94" t="s">
        <v>151</v>
      </c>
      <c r="I14" s="343">
        <v>1</v>
      </c>
      <c r="J14" s="343">
        <v>0</v>
      </c>
      <c r="K14" s="344">
        <v>1</v>
      </c>
      <c r="L14" s="345">
        <v>1</v>
      </c>
      <c r="M14" s="345">
        <v>0</v>
      </c>
      <c r="N14" s="345">
        <v>1</v>
      </c>
      <c r="O14" s="346">
        <v>1</v>
      </c>
      <c r="P14" s="345">
        <v>1</v>
      </c>
      <c r="Q14" s="346">
        <v>0</v>
      </c>
      <c r="R14" s="84">
        <v>1</v>
      </c>
      <c r="S14" s="84">
        <v>0</v>
      </c>
      <c r="T14" s="84">
        <v>0</v>
      </c>
      <c r="U14" s="85">
        <v>1</v>
      </c>
      <c r="V14" s="342">
        <v>1</v>
      </c>
      <c r="W14" s="345">
        <v>0</v>
      </c>
      <c r="X14" s="345">
        <v>0</v>
      </c>
      <c r="Y14" s="345">
        <v>0</v>
      </c>
      <c r="Z14" s="345">
        <v>0</v>
      </c>
      <c r="AA14" s="342">
        <v>0</v>
      </c>
      <c r="AB14" s="343">
        <v>1</v>
      </c>
      <c r="AC14" s="343">
        <v>1</v>
      </c>
      <c r="AD14" s="344">
        <v>1</v>
      </c>
      <c r="AE14" s="342">
        <v>1</v>
      </c>
      <c r="AF14" s="342">
        <v>0</v>
      </c>
      <c r="AG14" s="343">
        <v>1</v>
      </c>
      <c r="AH14" s="344">
        <v>1</v>
      </c>
      <c r="AI14" s="109">
        <v>1</v>
      </c>
      <c r="AJ14" s="108">
        <v>7</v>
      </c>
      <c r="AK14" s="108">
        <v>1</v>
      </c>
      <c r="AL14" s="108">
        <v>0</v>
      </c>
      <c r="AM14" s="108">
        <v>0</v>
      </c>
      <c r="AN14" s="108">
        <v>1</v>
      </c>
      <c r="AO14" s="108">
        <v>0</v>
      </c>
      <c r="AP14" s="108">
        <v>1</v>
      </c>
      <c r="AQ14" s="108">
        <v>0</v>
      </c>
      <c r="AR14" s="108">
        <v>0</v>
      </c>
      <c r="AS14" s="108">
        <v>1</v>
      </c>
      <c r="AT14" s="108">
        <v>0</v>
      </c>
      <c r="AU14" s="108">
        <v>0</v>
      </c>
      <c r="AV14" s="108">
        <v>1</v>
      </c>
      <c r="AW14" s="108">
        <v>0</v>
      </c>
      <c r="AX14" s="113">
        <v>40</v>
      </c>
      <c r="AY14" s="305">
        <v>2</v>
      </c>
      <c r="AZ14" s="139" t="s">
        <v>175</v>
      </c>
      <c r="BA14" s="305">
        <v>1</v>
      </c>
      <c r="BB14" s="305">
        <v>1</v>
      </c>
      <c r="BC14" s="349">
        <v>1</v>
      </c>
      <c r="BD14" s="305">
        <v>1</v>
      </c>
      <c r="BE14" s="305">
        <v>1</v>
      </c>
      <c r="BF14" s="305">
        <v>1</v>
      </c>
      <c r="BG14" s="349">
        <v>1</v>
      </c>
      <c r="BH14" s="305"/>
      <c r="BI14" s="305">
        <v>1</v>
      </c>
      <c r="BJ14" s="319"/>
      <c r="BK14" s="162"/>
      <c r="BL14" s="304">
        <f>VLOOKUP($C14,weo_group!$A:$D,2,FALSE)</f>
        <v>156</v>
      </c>
      <c r="BM14" s="304" t="str">
        <f>VLOOKUP($C14,[1]weo_group!$A:$D,3,FALSE)</f>
        <v>CAN</v>
      </c>
      <c r="BN14" s="46">
        <v>1</v>
      </c>
      <c r="BO14" s="132">
        <f t="shared" ref="BO14:BO20" si="8">SUM(I14:AH14)+(-AC14+AC14*5)+(-AH14+AH14*3)</f>
        <v>21</v>
      </c>
      <c r="BP14" s="106">
        <f t="shared" ref="BP14:BP20" si="9">IF(F14&lt;2005,1,0)</f>
        <v>0</v>
      </c>
      <c r="BQ14" s="106">
        <f t="shared" si="2"/>
        <v>1</v>
      </c>
      <c r="BR14" s="46">
        <v>0</v>
      </c>
      <c r="BS14" s="106">
        <f t="shared" si="3"/>
        <v>1</v>
      </c>
      <c r="BT14" s="46">
        <v>1</v>
      </c>
      <c r="BU14" s="106">
        <f t="shared" si="4"/>
        <v>0</v>
      </c>
      <c r="BV14" s="106">
        <f>IF(G14&lt;2008,1,0)</f>
        <v>0</v>
      </c>
      <c r="BW14" s="106">
        <f t="shared" si="6"/>
        <v>1</v>
      </c>
      <c r="BX14" s="46">
        <v>1</v>
      </c>
      <c r="BY14" s="106">
        <f t="shared" si="7"/>
        <v>0</v>
      </c>
    </row>
    <row r="15" spans="1:77" ht="25" x14ac:dyDescent="0.35">
      <c r="A15" s="85">
        <v>10</v>
      </c>
      <c r="B15" s="68" t="s">
        <v>133</v>
      </c>
      <c r="C15" s="94" t="s">
        <v>176</v>
      </c>
      <c r="D15" s="342" t="s">
        <v>177</v>
      </c>
      <c r="E15" s="342" t="s">
        <v>178</v>
      </c>
      <c r="F15" s="342">
        <v>2014</v>
      </c>
      <c r="G15" s="343" t="s">
        <v>179</v>
      </c>
      <c r="H15" s="94" t="s">
        <v>144</v>
      </c>
      <c r="I15" s="343">
        <v>1</v>
      </c>
      <c r="J15" s="343">
        <v>1</v>
      </c>
      <c r="K15" s="344">
        <v>1</v>
      </c>
      <c r="L15" s="345">
        <v>1</v>
      </c>
      <c r="M15" s="345">
        <v>1</v>
      </c>
      <c r="N15" s="345">
        <v>0</v>
      </c>
      <c r="O15" s="346">
        <v>1</v>
      </c>
      <c r="P15" s="345">
        <v>1</v>
      </c>
      <c r="Q15" s="346">
        <v>1</v>
      </c>
      <c r="R15" s="84">
        <v>1</v>
      </c>
      <c r="S15" s="84">
        <v>1</v>
      </c>
      <c r="T15" s="84">
        <v>0</v>
      </c>
      <c r="U15" s="85">
        <v>0</v>
      </c>
      <c r="V15" s="342">
        <v>0</v>
      </c>
      <c r="W15" s="345">
        <v>0</v>
      </c>
      <c r="X15" s="345">
        <v>0</v>
      </c>
      <c r="Y15" s="345">
        <v>0</v>
      </c>
      <c r="Z15" s="345">
        <v>1</v>
      </c>
      <c r="AA15" s="342">
        <v>0</v>
      </c>
      <c r="AB15" s="343">
        <v>1</v>
      </c>
      <c r="AC15" s="343">
        <v>1</v>
      </c>
      <c r="AD15" s="344">
        <v>1</v>
      </c>
      <c r="AE15" s="342">
        <v>1</v>
      </c>
      <c r="AF15" s="342">
        <v>0</v>
      </c>
      <c r="AG15" s="343">
        <v>1</v>
      </c>
      <c r="AH15" s="344">
        <v>1</v>
      </c>
      <c r="AI15" s="109">
        <v>5</v>
      </c>
      <c r="AJ15" s="108">
        <v>4</v>
      </c>
      <c r="AK15" s="108" t="s">
        <v>181</v>
      </c>
      <c r="AL15" s="108" t="s">
        <v>181</v>
      </c>
      <c r="AM15" s="108">
        <v>0</v>
      </c>
      <c r="AN15" s="108">
        <v>1</v>
      </c>
      <c r="AO15" s="108">
        <v>0</v>
      </c>
      <c r="AP15" s="108">
        <v>1</v>
      </c>
      <c r="AQ15" s="108">
        <v>0</v>
      </c>
      <c r="AR15" s="108">
        <v>1</v>
      </c>
      <c r="AS15" s="108">
        <v>1</v>
      </c>
      <c r="AT15" s="108">
        <v>0</v>
      </c>
      <c r="AU15" s="108" t="s">
        <v>181</v>
      </c>
      <c r="AV15" s="108" t="s">
        <v>181</v>
      </c>
      <c r="AW15" s="108" t="s">
        <v>181</v>
      </c>
      <c r="AX15" s="113">
        <v>0</v>
      </c>
      <c r="AY15" s="305"/>
      <c r="AZ15" s="103" t="s">
        <v>181</v>
      </c>
      <c r="BA15" s="305"/>
      <c r="BB15" s="305"/>
      <c r="BC15" s="349">
        <v>2</v>
      </c>
      <c r="BD15" s="305">
        <v>1</v>
      </c>
      <c r="BE15" s="305">
        <v>1</v>
      </c>
      <c r="BF15" s="305">
        <v>0</v>
      </c>
      <c r="BG15" s="349">
        <v>1</v>
      </c>
      <c r="BH15" s="305"/>
      <c r="BI15" s="305"/>
      <c r="BJ15" s="319"/>
      <c r="BK15" s="162"/>
      <c r="BL15" s="304">
        <f>weo_group!B37</f>
        <v>228</v>
      </c>
      <c r="BM15" s="304" t="str">
        <f>weo_group!C37</f>
        <v>CHL</v>
      </c>
      <c r="BN15" s="46">
        <v>1</v>
      </c>
      <c r="BO15" s="132">
        <f t="shared" si="8"/>
        <v>23</v>
      </c>
      <c r="BP15" s="106">
        <f t="shared" si="9"/>
        <v>0</v>
      </c>
      <c r="BQ15" s="106">
        <f t="shared" si="2"/>
        <v>1</v>
      </c>
      <c r="BR15" s="46">
        <v>0</v>
      </c>
      <c r="BS15" s="106">
        <f t="shared" si="3"/>
        <v>1</v>
      </c>
      <c r="BT15" s="46">
        <v>0</v>
      </c>
      <c r="BU15" s="106">
        <f t="shared" si="4"/>
        <v>1</v>
      </c>
      <c r="BV15" s="106">
        <f>IF(G15&lt;2008,1,0)</f>
        <v>0</v>
      </c>
      <c r="BW15" s="106">
        <f t="shared" si="6"/>
        <v>1</v>
      </c>
      <c r="BX15" s="46">
        <v>1</v>
      </c>
      <c r="BY15" s="106">
        <f t="shared" si="7"/>
        <v>0</v>
      </c>
    </row>
    <row r="16" spans="1:77" s="106" customFormat="1" ht="58" x14ac:dyDescent="0.35">
      <c r="A16" s="85"/>
      <c r="B16" s="68" t="s">
        <v>133</v>
      </c>
      <c r="C16" s="94" t="s">
        <v>176</v>
      </c>
      <c r="D16" s="342" t="s">
        <v>182</v>
      </c>
      <c r="E16" s="342" t="s">
        <v>183</v>
      </c>
      <c r="F16" s="342">
        <v>2019</v>
      </c>
      <c r="G16" s="343">
        <v>2019</v>
      </c>
      <c r="H16" s="94" t="s">
        <v>144</v>
      </c>
      <c r="I16" s="343">
        <v>1</v>
      </c>
      <c r="J16" s="343">
        <v>1</v>
      </c>
      <c r="K16" s="344">
        <v>0</v>
      </c>
      <c r="L16" s="345">
        <v>1</v>
      </c>
      <c r="M16" s="345">
        <v>1</v>
      </c>
      <c r="N16" s="345">
        <v>1</v>
      </c>
      <c r="O16" s="346">
        <v>1</v>
      </c>
      <c r="P16" s="345">
        <v>0</v>
      </c>
      <c r="Q16" s="346">
        <v>1</v>
      </c>
      <c r="R16" s="84">
        <v>1</v>
      </c>
      <c r="S16" s="84">
        <v>0</v>
      </c>
      <c r="T16" s="84">
        <v>0</v>
      </c>
      <c r="U16" s="85">
        <v>1</v>
      </c>
      <c r="V16" s="342">
        <v>1</v>
      </c>
      <c r="W16" s="345">
        <v>0</v>
      </c>
      <c r="X16" s="345">
        <v>0</v>
      </c>
      <c r="Y16" s="345">
        <v>0</v>
      </c>
      <c r="Z16" s="345">
        <v>1</v>
      </c>
      <c r="AA16" s="342">
        <v>0</v>
      </c>
      <c r="AB16" s="343">
        <v>1</v>
      </c>
      <c r="AC16" s="343">
        <v>1</v>
      </c>
      <c r="AD16" s="344">
        <v>0</v>
      </c>
      <c r="AE16" s="342">
        <v>1</v>
      </c>
      <c r="AF16" s="342">
        <v>0</v>
      </c>
      <c r="AG16" s="343">
        <v>1</v>
      </c>
      <c r="AH16" s="344">
        <v>1</v>
      </c>
      <c r="AI16" s="109">
        <v>5</v>
      </c>
      <c r="AJ16" s="108">
        <v>4</v>
      </c>
      <c r="AK16" s="110">
        <v>1</v>
      </c>
      <c r="AL16" s="110">
        <v>1</v>
      </c>
      <c r="AM16" s="108">
        <v>0</v>
      </c>
      <c r="AN16" s="108">
        <v>5</v>
      </c>
      <c r="AO16" s="108">
        <v>0</v>
      </c>
      <c r="AP16" s="108">
        <v>0</v>
      </c>
      <c r="AQ16" s="108">
        <v>0</v>
      </c>
      <c r="AR16" s="108">
        <v>1</v>
      </c>
      <c r="AS16" s="108">
        <v>1</v>
      </c>
      <c r="AT16" s="108">
        <v>0</v>
      </c>
      <c r="AU16" s="110">
        <v>0</v>
      </c>
      <c r="AV16" s="110">
        <v>0</v>
      </c>
      <c r="AW16" s="110">
        <v>1</v>
      </c>
      <c r="AX16" s="113">
        <v>0</v>
      </c>
      <c r="AY16" s="305">
        <v>2</v>
      </c>
      <c r="AZ16" s="160" t="s">
        <v>184</v>
      </c>
      <c r="BA16" s="305">
        <v>1</v>
      </c>
      <c r="BB16" s="305">
        <v>1</v>
      </c>
      <c r="BC16" s="349">
        <v>0</v>
      </c>
      <c r="BD16" s="305">
        <v>1</v>
      </c>
      <c r="BE16" s="305">
        <v>0</v>
      </c>
      <c r="BF16" s="305">
        <v>0</v>
      </c>
      <c r="BG16" s="349">
        <v>1</v>
      </c>
      <c r="BH16" s="305"/>
      <c r="BI16" s="305"/>
      <c r="BJ16" s="305">
        <v>1</v>
      </c>
      <c r="BK16" s="162"/>
      <c r="BL16" s="304">
        <f>BL15</f>
        <v>228</v>
      </c>
      <c r="BM16" s="304" t="str">
        <f>BM15</f>
        <v>CHL</v>
      </c>
      <c r="BN16" s="106">
        <v>1</v>
      </c>
      <c r="BO16" s="132">
        <f t="shared" si="8"/>
        <v>22</v>
      </c>
      <c r="BP16" s="106">
        <f t="shared" si="9"/>
        <v>0</v>
      </c>
      <c r="BQ16" s="106">
        <f t="shared" si="2"/>
        <v>1</v>
      </c>
      <c r="BR16" s="106">
        <v>0</v>
      </c>
      <c r="BS16" s="106">
        <f t="shared" si="3"/>
        <v>1</v>
      </c>
      <c r="BT16" s="106">
        <v>0</v>
      </c>
      <c r="BU16" s="106">
        <f t="shared" si="4"/>
        <v>1</v>
      </c>
      <c r="BV16" s="106">
        <f>IF(G16&lt;2008,1,0)</f>
        <v>0</v>
      </c>
      <c r="BW16" s="106">
        <f t="shared" si="6"/>
        <v>1</v>
      </c>
      <c r="BX16" s="106">
        <v>1</v>
      </c>
      <c r="BY16" s="106">
        <f t="shared" si="7"/>
        <v>0</v>
      </c>
    </row>
    <row r="17" spans="1:77" ht="43.5" customHeight="1" x14ac:dyDescent="0.35">
      <c r="A17" s="85">
        <v>11</v>
      </c>
      <c r="B17" s="68" t="s">
        <v>133</v>
      </c>
      <c r="C17" s="94" t="s">
        <v>185</v>
      </c>
      <c r="D17" s="342" t="s">
        <v>186</v>
      </c>
      <c r="E17" s="342" t="s">
        <v>187</v>
      </c>
      <c r="F17" s="342">
        <v>2012</v>
      </c>
      <c r="G17" s="343" t="s">
        <v>188</v>
      </c>
      <c r="H17" s="94" t="s">
        <v>144</v>
      </c>
      <c r="I17" s="343">
        <v>1</v>
      </c>
      <c r="J17" s="343">
        <v>1</v>
      </c>
      <c r="K17" s="207">
        <v>0</v>
      </c>
      <c r="L17" s="345">
        <v>1</v>
      </c>
      <c r="M17" s="345">
        <v>1</v>
      </c>
      <c r="N17" s="345">
        <v>0</v>
      </c>
      <c r="O17" s="345">
        <v>0</v>
      </c>
      <c r="P17" s="345">
        <v>0</v>
      </c>
      <c r="Q17" s="345">
        <v>1</v>
      </c>
      <c r="R17" s="84">
        <v>1</v>
      </c>
      <c r="S17" s="84">
        <v>0</v>
      </c>
      <c r="T17" s="84">
        <v>0</v>
      </c>
      <c r="U17" s="85">
        <v>1</v>
      </c>
      <c r="V17" s="342">
        <v>0</v>
      </c>
      <c r="W17" s="345">
        <v>0</v>
      </c>
      <c r="X17" s="345">
        <v>0</v>
      </c>
      <c r="Y17" s="345">
        <v>0</v>
      </c>
      <c r="Z17" s="345">
        <v>0</v>
      </c>
      <c r="AA17" s="342">
        <v>0</v>
      </c>
      <c r="AB17" s="343">
        <v>1</v>
      </c>
      <c r="AC17" s="343">
        <v>0</v>
      </c>
      <c r="AD17" s="344">
        <v>0</v>
      </c>
      <c r="AE17" s="342">
        <v>0</v>
      </c>
      <c r="AF17" s="342">
        <v>0</v>
      </c>
      <c r="AG17" s="343">
        <v>1</v>
      </c>
      <c r="AH17" s="344">
        <v>1</v>
      </c>
      <c r="AI17" s="109">
        <v>9</v>
      </c>
      <c r="AJ17" s="108">
        <v>3</v>
      </c>
      <c r="AK17" s="110" t="s">
        <v>189</v>
      </c>
      <c r="AL17" s="108" t="s">
        <v>181</v>
      </c>
      <c r="AM17" s="108">
        <v>1</v>
      </c>
      <c r="AN17" s="108">
        <v>1</v>
      </c>
      <c r="AO17" s="108">
        <v>1</v>
      </c>
      <c r="AP17" s="108">
        <v>0</v>
      </c>
      <c r="AQ17" s="108">
        <v>0</v>
      </c>
      <c r="AR17" s="108">
        <v>1</v>
      </c>
      <c r="AS17" s="108">
        <v>1</v>
      </c>
      <c r="AT17" s="108">
        <v>0</v>
      </c>
      <c r="AU17" s="108" t="s">
        <v>181</v>
      </c>
      <c r="AV17" s="108" t="s">
        <v>181</v>
      </c>
      <c r="AW17" s="110" t="s">
        <v>181</v>
      </c>
      <c r="AX17" s="114" t="s">
        <v>181</v>
      </c>
      <c r="AY17" s="352">
        <v>2</v>
      </c>
      <c r="AZ17" s="139" t="s">
        <v>190</v>
      </c>
      <c r="BA17" s="352">
        <v>1</v>
      </c>
      <c r="BB17" s="352">
        <v>1</v>
      </c>
      <c r="BC17" s="353">
        <v>1</v>
      </c>
      <c r="BD17" s="352">
        <v>1</v>
      </c>
      <c r="BE17" s="352">
        <v>0</v>
      </c>
      <c r="BF17" s="352">
        <v>0</v>
      </c>
      <c r="BG17" s="353"/>
      <c r="BH17" s="352"/>
      <c r="BI17" s="352"/>
      <c r="BJ17" s="354"/>
      <c r="BK17" s="162"/>
      <c r="BL17" s="304">
        <f>VLOOKUP($C17,weo_group!$A:$D,2,FALSE)</f>
        <v>233</v>
      </c>
      <c r="BM17" s="304" t="str">
        <f>VLOOKUP($C17,[1]weo_group!$A:$D,3,FALSE)</f>
        <v>COL</v>
      </c>
      <c r="BN17" s="46">
        <v>1</v>
      </c>
      <c r="BO17" s="132">
        <f t="shared" si="8"/>
        <v>12</v>
      </c>
      <c r="BP17" s="106">
        <f t="shared" si="9"/>
        <v>0</v>
      </c>
      <c r="BQ17" s="106">
        <f t="shared" si="2"/>
        <v>1</v>
      </c>
      <c r="BR17" s="46">
        <v>0</v>
      </c>
      <c r="BS17" s="106">
        <f t="shared" si="3"/>
        <v>1</v>
      </c>
      <c r="BT17" s="46">
        <v>0</v>
      </c>
      <c r="BU17" s="106">
        <f t="shared" si="4"/>
        <v>1</v>
      </c>
      <c r="BV17" s="106">
        <f>IF(G17&lt;2008,1,0)</f>
        <v>0</v>
      </c>
      <c r="BW17" s="106">
        <f t="shared" si="6"/>
        <v>1</v>
      </c>
      <c r="BX17" s="46">
        <v>1</v>
      </c>
      <c r="BY17" s="106">
        <f t="shared" si="7"/>
        <v>0</v>
      </c>
    </row>
    <row r="18" spans="1:77" ht="36.9" customHeight="1" x14ac:dyDescent="0.35">
      <c r="A18" s="85"/>
      <c r="B18" s="68" t="s">
        <v>133</v>
      </c>
      <c r="C18" s="94" t="s">
        <v>185</v>
      </c>
      <c r="D18" s="342" t="s">
        <v>191</v>
      </c>
      <c r="E18" s="342" t="s">
        <v>192</v>
      </c>
      <c r="F18" s="342">
        <v>2021</v>
      </c>
      <c r="G18" s="343">
        <v>2021</v>
      </c>
      <c r="H18" s="94" t="s">
        <v>144</v>
      </c>
      <c r="I18" s="343">
        <v>1</v>
      </c>
      <c r="J18" s="343">
        <v>1</v>
      </c>
      <c r="K18" s="344">
        <v>0</v>
      </c>
      <c r="L18" s="345">
        <v>1</v>
      </c>
      <c r="M18" s="345">
        <v>1</v>
      </c>
      <c r="N18" s="345">
        <v>1</v>
      </c>
      <c r="O18" s="345">
        <v>1</v>
      </c>
      <c r="P18" s="345">
        <v>1</v>
      </c>
      <c r="Q18" s="345">
        <v>1</v>
      </c>
      <c r="R18" s="84">
        <v>1</v>
      </c>
      <c r="S18" s="84">
        <v>0</v>
      </c>
      <c r="T18" s="84">
        <v>0</v>
      </c>
      <c r="U18" s="85">
        <v>1</v>
      </c>
      <c r="V18" s="342">
        <v>1</v>
      </c>
      <c r="W18" s="345">
        <v>0</v>
      </c>
      <c r="X18" s="345">
        <v>0</v>
      </c>
      <c r="Y18" s="345">
        <v>0</v>
      </c>
      <c r="Z18" s="345">
        <v>0</v>
      </c>
      <c r="AA18" s="342">
        <v>0</v>
      </c>
      <c r="AB18" s="343">
        <v>1</v>
      </c>
      <c r="AC18" s="343">
        <v>1</v>
      </c>
      <c r="AD18" s="344">
        <v>0</v>
      </c>
      <c r="AE18" s="342">
        <v>1</v>
      </c>
      <c r="AF18" s="342">
        <v>0</v>
      </c>
      <c r="AG18" s="342">
        <v>0</v>
      </c>
      <c r="AH18" s="344">
        <v>1</v>
      </c>
      <c r="AI18" s="109">
        <v>7</v>
      </c>
      <c r="AJ18" s="108">
        <v>4</v>
      </c>
      <c r="AK18" s="110">
        <v>1</v>
      </c>
      <c r="AL18" s="108" t="s">
        <v>181</v>
      </c>
      <c r="AM18" s="108">
        <v>1</v>
      </c>
      <c r="AN18" s="108">
        <v>1</v>
      </c>
      <c r="AO18" s="108">
        <v>1</v>
      </c>
      <c r="AP18" s="108">
        <v>0</v>
      </c>
      <c r="AQ18" s="108">
        <v>0</v>
      </c>
      <c r="AR18" s="108">
        <v>1</v>
      </c>
      <c r="AS18" s="108">
        <v>1</v>
      </c>
      <c r="AT18" s="108">
        <v>0</v>
      </c>
      <c r="AU18" s="108" t="s">
        <v>181</v>
      </c>
      <c r="AV18" s="108" t="s">
        <v>181</v>
      </c>
      <c r="AW18" s="110" t="s">
        <v>181</v>
      </c>
      <c r="AX18" s="114" t="s">
        <v>181</v>
      </c>
      <c r="AY18" s="352">
        <v>2</v>
      </c>
      <c r="AZ18" s="139" t="s">
        <v>193</v>
      </c>
      <c r="BA18" s="352">
        <v>1</v>
      </c>
      <c r="BB18" s="352">
        <v>1</v>
      </c>
      <c r="BC18" s="353">
        <v>1</v>
      </c>
      <c r="BD18" s="352">
        <v>1</v>
      </c>
      <c r="BE18" s="352">
        <v>1</v>
      </c>
      <c r="BF18" s="352">
        <v>1</v>
      </c>
      <c r="BG18" s="353"/>
      <c r="BH18" s="352">
        <v>1</v>
      </c>
      <c r="BI18" s="352"/>
      <c r="BJ18" s="354"/>
      <c r="BK18" s="162"/>
      <c r="BL18" s="304"/>
      <c r="BM18" s="304"/>
      <c r="BO18" s="132">
        <f t="shared" si="8"/>
        <v>21</v>
      </c>
      <c r="BP18" s="106">
        <f t="shared" si="9"/>
        <v>0</v>
      </c>
      <c r="BQ18" s="106">
        <f t="shared" si="2"/>
        <v>1</v>
      </c>
      <c r="BS18" s="106"/>
      <c r="BU18" s="106"/>
      <c r="BV18" s="106"/>
      <c r="BW18" s="106"/>
      <c r="BY18" s="106"/>
    </row>
    <row r="19" spans="1:77" s="106" customFormat="1" ht="22.5" customHeight="1" x14ac:dyDescent="0.35">
      <c r="A19" s="85">
        <v>12</v>
      </c>
      <c r="B19" s="68" t="s">
        <v>133</v>
      </c>
      <c r="C19" s="94" t="s">
        <v>194</v>
      </c>
      <c r="D19" s="342" t="s">
        <v>195</v>
      </c>
      <c r="E19" s="342" t="s">
        <v>196</v>
      </c>
      <c r="F19" s="342">
        <v>2021</v>
      </c>
      <c r="G19" s="343">
        <v>2019</v>
      </c>
      <c r="H19" s="94" t="s">
        <v>197</v>
      </c>
      <c r="I19" s="343">
        <v>1</v>
      </c>
      <c r="J19" s="343">
        <v>1</v>
      </c>
      <c r="K19" s="344">
        <v>0</v>
      </c>
      <c r="L19" s="345">
        <v>1</v>
      </c>
      <c r="M19" s="345">
        <v>1</v>
      </c>
      <c r="N19" s="345">
        <v>0</v>
      </c>
      <c r="O19" s="345">
        <v>1</v>
      </c>
      <c r="P19" s="345">
        <v>0</v>
      </c>
      <c r="Q19" s="345">
        <v>1</v>
      </c>
      <c r="R19" s="84">
        <v>0</v>
      </c>
      <c r="S19" s="84">
        <v>0</v>
      </c>
      <c r="T19" s="84">
        <v>0</v>
      </c>
      <c r="U19" s="85">
        <v>1</v>
      </c>
      <c r="V19" s="342">
        <v>0</v>
      </c>
      <c r="W19" s="345">
        <v>0</v>
      </c>
      <c r="X19" s="345">
        <v>0</v>
      </c>
      <c r="Y19" s="345">
        <v>0</v>
      </c>
      <c r="Z19" s="345">
        <v>0</v>
      </c>
      <c r="AA19" s="342">
        <v>0</v>
      </c>
      <c r="AB19" s="343">
        <v>1</v>
      </c>
      <c r="AC19" s="343">
        <v>0</v>
      </c>
      <c r="AD19" s="344">
        <v>0</v>
      </c>
      <c r="AE19" s="342">
        <v>0</v>
      </c>
      <c r="AF19" s="342">
        <v>0</v>
      </c>
      <c r="AG19" s="342">
        <v>0</v>
      </c>
      <c r="AH19" s="344">
        <v>1</v>
      </c>
      <c r="AI19" s="109">
        <v>5</v>
      </c>
      <c r="AJ19" s="108">
        <v>4</v>
      </c>
      <c r="AK19" s="110">
        <v>1</v>
      </c>
      <c r="AL19" s="110">
        <v>1</v>
      </c>
      <c r="AM19" s="108">
        <v>1</v>
      </c>
      <c r="AN19" s="108">
        <v>1</v>
      </c>
      <c r="AO19" s="108">
        <v>0</v>
      </c>
      <c r="AP19" s="108">
        <v>0</v>
      </c>
      <c r="AQ19" s="108">
        <v>1</v>
      </c>
      <c r="AR19" s="108">
        <v>1</v>
      </c>
      <c r="AS19" s="108">
        <v>1</v>
      </c>
      <c r="AT19" s="108">
        <v>0</v>
      </c>
      <c r="AU19" s="110">
        <v>1</v>
      </c>
      <c r="AV19" s="110">
        <v>1</v>
      </c>
      <c r="AW19" s="110">
        <v>0</v>
      </c>
      <c r="AX19" s="114">
        <v>0</v>
      </c>
      <c r="AY19" s="352">
        <v>0</v>
      </c>
      <c r="AZ19" s="139" t="s">
        <v>198</v>
      </c>
      <c r="BA19" s="352">
        <v>0</v>
      </c>
      <c r="BB19" s="352">
        <v>0</v>
      </c>
      <c r="BC19" s="353">
        <v>0</v>
      </c>
      <c r="BD19" s="352">
        <v>0</v>
      </c>
      <c r="BE19" s="352">
        <v>0</v>
      </c>
      <c r="BF19" s="352">
        <v>0</v>
      </c>
      <c r="BG19" s="353"/>
      <c r="BH19" s="352"/>
      <c r="BI19" s="352"/>
      <c r="BJ19" s="352"/>
      <c r="BK19" s="162"/>
      <c r="BL19" s="304">
        <f>VLOOKUP($C19,weo_group!$A:$D,2,FALSE)</f>
        <v>238</v>
      </c>
      <c r="BM19" s="304" t="str">
        <f>VLOOKUP($C19,[1]weo_group!$A:$D,3,FALSE)</f>
        <v>CRI</v>
      </c>
      <c r="BN19" s="106">
        <v>1</v>
      </c>
      <c r="BO19" s="132">
        <f t="shared" si="8"/>
        <v>11</v>
      </c>
      <c r="BP19" s="106">
        <f t="shared" si="9"/>
        <v>0</v>
      </c>
      <c r="BQ19" s="106">
        <f t="shared" si="2"/>
        <v>1</v>
      </c>
      <c r="BR19" s="106">
        <v>0</v>
      </c>
      <c r="BS19" s="106">
        <f t="shared" si="3"/>
        <v>1</v>
      </c>
      <c r="BT19" s="106">
        <v>0</v>
      </c>
      <c r="BU19" s="106">
        <f t="shared" si="4"/>
        <v>1</v>
      </c>
      <c r="BV19" s="106">
        <f>IF(G19&lt;2008,1,0)</f>
        <v>0</v>
      </c>
      <c r="BW19" s="106">
        <f t="shared" si="6"/>
        <v>1</v>
      </c>
      <c r="BX19" s="106">
        <v>0</v>
      </c>
      <c r="BY19" s="106">
        <f t="shared" si="7"/>
        <v>1</v>
      </c>
    </row>
    <row r="20" spans="1:77" s="106" customFormat="1" ht="27.65" customHeight="1" x14ac:dyDescent="0.35">
      <c r="A20" s="85">
        <v>13</v>
      </c>
      <c r="B20" s="68" t="s">
        <v>146</v>
      </c>
      <c r="C20" s="94" t="s">
        <v>199</v>
      </c>
      <c r="D20" s="342" t="s">
        <v>200</v>
      </c>
      <c r="E20" s="342" t="s">
        <v>201</v>
      </c>
      <c r="F20" s="342">
        <v>2013</v>
      </c>
      <c r="G20" s="343">
        <v>2019</v>
      </c>
      <c r="H20" s="94" t="s">
        <v>151</v>
      </c>
      <c r="I20" s="343">
        <v>1</v>
      </c>
      <c r="J20" s="343">
        <v>0</v>
      </c>
      <c r="K20" s="344">
        <v>0</v>
      </c>
      <c r="L20" s="345">
        <v>0</v>
      </c>
      <c r="M20" s="345">
        <v>1</v>
      </c>
      <c r="N20" s="345">
        <v>0</v>
      </c>
      <c r="O20" s="345">
        <v>0</v>
      </c>
      <c r="P20" s="345">
        <v>0</v>
      </c>
      <c r="Q20" s="345">
        <v>1</v>
      </c>
      <c r="R20" s="84">
        <v>1</v>
      </c>
      <c r="S20" s="84">
        <v>0</v>
      </c>
      <c r="T20" s="84">
        <v>0</v>
      </c>
      <c r="U20" s="85">
        <v>1</v>
      </c>
      <c r="V20" s="342">
        <v>0</v>
      </c>
      <c r="W20" s="345">
        <v>0</v>
      </c>
      <c r="X20" s="345">
        <v>0</v>
      </c>
      <c r="Y20" s="345">
        <v>1</v>
      </c>
      <c r="Z20" s="345">
        <v>0</v>
      </c>
      <c r="AA20" s="342">
        <v>0</v>
      </c>
      <c r="AB20" s="343">
        <v>1</v>
      </c>
      <c r="AC20" s="343">
        <v>1</v>
      </c>
      <c r="AD20" s="344">
        <v>1</v>
      </c>
      <c r="AE20" s="342">
        <v>1</v>
      </c>
      <c r="AF20" s="342">
        <v>0</v>
      </c>
      <c r="AG20" s="342">
        <v>1</v>
      </c>
      <c r="AH20" s="344">
        <v>1</v>
      </c>
      <c r="AI20" s="109">
        <v>6</v>
      </c>
      <c r="AJ20" s="108">
        <v>5</v>
      </c>
      <c r="AK20" s="108" t="s">
        <v>181</v>
      </c>
      <c r="AL20" s="110">
        <v>0</v>
      </c>
      <c r="AM20" s="108">
        <v>1</v>
      </c>
      <c r="AN20" s="108">
        <v>1</v>
      </c>
      <c r="AO20" s="108">
        <v>0</v>
      </c>
      <c r="AP20" s="108">
        <v>1</v>
      </c>
      <c r="AQ20" s="108">
        <v>1</v>
      </c>
      <c r="AR20" s="108">
        <v>0</v>
      </c>
      <c r="AS20" s="108">
        <v>1</v>
      </c>
      <c r="AT20" s="108">
        <v>0</v>
      </c>
      <c r="AU20" s="108" t="s">
        <v>181</v>
      </c>
      <c r="AV20" s="108" t="s">
        <v>181</v>
      </c>
      <c r="AW20" s="108" t="s">
        <v>181</v>
      </c>
      <c r="AX20" s="114"/>
      <c r="AY20" s="352">
        <v>2</v>
      </c>
      <c r="AZ20" s="139" t="s">
        <v>202</v>
      </c>
      <c r="BA20" s="352">
        <v>1</v>
      </c>
      <c r="BB20" s="352">
        <v>1</v>
      </c>
      <c r="BC20" s="353">
        <v>1</v>
      </c>
      <c r="BD20" s="352">
        <v>1</v>
      </c>
      <c r="BE20" s="352">
        <v>0</v>
      </c>
      <c r="BF20" s="352">
        <v>0</v>
      </c>
      <c r="BG20" s="353">
        <v>1</v>
      </c>
      <c r="BH20" s="352"/>
      <c r="BI20" s="352"/>
      <c r="BJ20" s="355"/>
      <c r="BK20" s="64"/>
      <c r="BL20" s="304">
        <f>VLOOKUP($C20,weo_group!$A:$D,2,FALSE)</f>
        <v>960</v>
      </c>
      <c r="BM20" s="304" t="str">
        <f>VLOOKUP($C20,[1]weo_group!$A:$D,3,FALSE)</f>
        <v>HRV</v>
      </c>
      <c r="BN20" s="106">
        <v>1</v>
      </c>
      <c r="BO20" s="132">
        <f t="shared" si="8"/>
        <v>18</v>
      </c>
      <c r="BP20" s="106">
        <f t="shared" si="9"/>
        <v>0</v>
      </c>
      <c r="BQ20" s="106">
        <f t="shared" si="2"/>
        <v>1</v>
      </c>
      <c r="BR20" s="106">
        <v>1</v>
      </c>
      <c r="BS20" s="106">
        <f t="shared" si="3"/>
        <v>0</v>
      </c>
      <c r="BT20" s="106">
        <v>0</v>
      </c>
      <c r="BU20" s="106">
        <f t="shared" si="4"/>
        <v>1</v>
      </c>
      <c r="BV20" s="106">
        <f>IF(G20&lt;2008,1,0)</f>
        <v>0</v>
      </c>
      <c r="BW20" s="106">
        <f t="shared" si="6"/>
        <v>1</v>
      </c>
      <c r="BX20" s="106">
        <v>1</v>
      </c>
      <c r="BY20" s="106">
        <f t="shared" si="7"/>
        <v>0</v>
      </c>
    </row>
    <row r="21" spans="1:77" ht="24.65" customHeight="1" x14ac:dyDescent="0.25">
      <c r="A21" s="85">
        <v>14</v>
      </c>
      <c r="B21" s="68" t="s">
        <v>146</v>
      </c>
      <c r="C21" s="356" t="s">
        <v>203</v>
      </c>
      <c r="D21" s="342" t="s">
        <v>170</v>
      </c>
      <c r="E21" s="342"/>
      <c r="F21" s="342">
        <v>2014</v>
      </c>
      <c r="G21" s="343">
        <v>2014</v>
      </c>
      <c r="H21" s="94" t="s">
        <v>151</v>
      </c>
      <c r="I21" s="343">
        <v>1</v>
      </c>
      <c r="J21" s="343">
        <v>1</v>
      </c>
      <c r="K21" s="344">
        <v>0</v>
      </c>
      <c r="L21" s="345">
        <v>1</v>
      </c>
      <c r="M21" s="345">
        <v>1</v>
      </c>
      <c r="N21" s="345">
        <v>1</v>
      </c>
      <c r="O21" s="346">
        <v>1</v>
      </c>
      <c r="P21" s="345">
        <v>0</v>
      </c>
      <c r="Q21" s="346">
        <v>1</v>
      </c>
      <c r="R21" s="84">
        <v>1</v>
      </c>
      <c r="S21" s="84">
        <v>0</v>
      </c>
      <c r="T21" s="84">
        <v>0</v>
      </c>
      <c r="U21" s="85">
        <v>1</v>
      </c>
      <c r="V21" s="342">
        <v>1</v>
      </c>
      <c r="W21" s="345">
        <v>0</v>
      </c>
      <c r="X21" s="345">
        <v>0</v>
      </c>
      <c r="Y21" s="345">
        <v>1</v>
      </c>
      <c r="Z21" s="345">
        <v>1</v>
      </c>
      <c r="AA21" s="342">
        <v>0</v>
      </c>
      <c r="AB21" s="343">
        <v>1</v>
      </c>
      <c r="AC21" s="343">
        <v>1</v>
      </c>
      <c r="AD21" s="357">
        <v>1</v>
      </c>
      <c r="AE21" s="342">
        <v>1</v>
      </c>
      <c r="AF21" s="342">
        <v>0</v>
      </c>
      <c r="AG21" s="342">
        <v>0</v>
      </c>
      <c r="AH21" s="344">
        <v>1</v>
      </c>
      <c r="AI21" s="109">
        <v>3</v>
      </c>
      <c r="AJ21" s="108" t="s">
        <v>204</v>
      </c>
      <c r="AK21" s="108">
        <v>1</v>
      </c>
      <c r="AL21" s="108">
        <v>1</v>
      </c>
      <c r="AM21" s="108">
        <v>1</v>
      </c>
      <c r="AN21" s="108">
        <v>1</v>
      </c>
      <c r="AO21" s="108">
        <v>0</v>
      </c>
      <c r="AP21" s="108">
        <v>0</v>
      </c>
      <c r="AQ21" s="108">
        <v>1</v>
      </c>
      <c r="AR21" s="108">
        <v>1</v>
      </c>
      <c r="AS21" s="108">
        <v>0</v>
      </c>
      <c r="AT21" s="108">
        <v>0</v>
      </c>
      <c r="AU21" s="108">
        <v>1</v>
      </c>
      <c r="AV21" s="108">
        <v>0</v>
      </c>
      <c r="AW21" s="108">
        <v>0</v>
      </c>
      <c r="AX21" s="113">
        <v>2</v>
      </c>
      <c r="AY21" s="305">
        <v>0</v>
      </c>
      <c r="AZ21" s="139" t="s">
        <v>205</v>
      </c>
      <c r="BA21" s="305">
        <v>1</v>
      </c>
      <c r="BB21" s="305">
        <v>1</v>
      </c>
      <c r="BC21" s="349">
        <v>0</v>
      </c>
      <c r="BD21" s="305">
        <v>1</v>
      </c>
      <c r="BE21" s="305">
        <v>0</v>
      </c>
      <c r="BF21" s="305">
        <v>0</v>
      </c>
      <c r="BG21" s="349">
        <v>1</v>
      </c>
      <c r="BH21" s="351">
        <v>1</v>
      </c>
      <c r="BI21" s="351"/>
      <c r="BJ21" s="351"/>
      <c r="BK21" s="162"/>
      <c r="BL21" s="304">
        <v>423</v>
      </c>
      <c r="BM21" s="304" t="s">
        <v>206</v>
      </c>
    </row>
    <row r="22" spans="1:77" s="100" customFormat="1" ht="24.9" customHeight="1" x14ac:dyDescent="0.25">
      <c r="A22" s="85">
        <v>15</v>
      </c>
      <c r="B22" s="345" t="s">
        <v>146</v>
      </c>
      <c r="C22" s="356" t="s">
        <v>207</v>
      </c>
      <c r="D22" s="342" t="s">
        <v>208</v>
      </c>
      <c r="E22" s="342" t="s">
        <v>209</v>
      </c>
      <c r="F22" s="342">
        <v>2017</v>
      </c>
      <c r="G22" s="343"/>
      <c r="H22" s="94" t="s">
        <v>151</v>
      </c>
      <c r="I22" s="343">
        <v>1</v>
      </c>
      <c r="J22" s="343">
        <v>1</v>
      </c>
      <c r="K22" s="344">
        <v>0</v>
      </c>
      <c r="L22" s="345">
        <v>0</v>
      </c>
      <c r="M22" s="345">
        <v>1</v>
      </c>
      <c r="N22" s="345">
        <v>1</v>
      </c>
      <c r="O22" s="346">
        <v>1</v>
      </c>
      <c r="P22" s="345">
        <v>0</v>
      </c>
      <c r="Q22" s="346">
        <v>1</v>
      </c>
      <c r="R22" s="343">
        <v>1</v>
      </c>
      <c r="S22" s="343">
        <v>0</v>
      </c>
      <c r="T22" s="343">
        <v>0</v>
      </c>
      <c r="U22" s="344">
        <v>1</v>
      </c>
      <c r="V22" s="342">
        <v>1</v>
      </c>
      <c r="W22" s="345">
        <v>0</v>
      </c>
      <c r="X22" s="345">
        <v>0</v>
      </c>
      <c r="Y22" s="345">
        <v>0</v>
      </c>
      <c r="Z22" s="345">
        <v>0</v>
      </c>
      <c r="AA22" s="342">
        <v>0</v>
      </c>
      <c r="AB22" s="343">
        <v>1</v>
      </c>
      <c r="AC22" s="343">
        <v>1</v>
      </c>
      <c r="AD22" s="357">
        <v>1</v>
      </c>
      <c r="AE22" s="342">
        <v>1</v>
      </c>
      <c r="AF22" s="342">
        <v>0</v>
      </c>
      <c r="AG22" s="342">
        <v>1</v>
      </c>
      <c r="AH22" s="344">
        <v>1</v>
      </c>
      <c r="AI22" s="109">
        <v>3</v>
      </c>
      <c r="AJ22" s="108">
        <v>6</v>
      </c>
      <c r="AK22" s="108">
        <v>1</v>
      </c>
      <c r="AL22" s="108">
        <v>1</v>
      </c>
      <c r="AM22" s="108">
        <v>1</v>
      </c>
      <c r="AN22" s="108">
        <v>1</v>
      </c>
      <c r="AO22" s="108">
        <v>0</v>
      </c>
      <c r="AP22" s="108">
        <v>1</v>
      </c>
      <c r="AQ22" s="108">
        <v>1</v>
      </c>
      <c r="AR22" s="108">
        <v>1</v>
      </c>
      <c r="AS22" s="108">
        <v>1</v>
      </c>
      <c r="AT22" s="108">
        <v>1</v>
      </c>
      <c r="AU22" s="108">
        <v>0</v>
      </c>
      <c r="AV22" s="108">
        <v>1</v>
      </c>
      <c r="AW22" s="108">
        <v>0</v>
      </c>
      <c r="AX22" s="113">
        <v>12</v>
      </c>
      <c r="AY22" s="305">
        <v>2</v>
      </c>
      <c r="AZ22" s="139" t="s">
        <v>210</v>
      </c>
      <c r="BA22" s="305">
        <v>1</v>
      </c>
      <c r="BB22" s="305">
        <v>1</v>
      </c>
      <c r="BC22" s="349">
        <v>1</v>
      </c>
      <c r="BD22" s="305">
        <v>1</v>
      </c>
      <c r="BE22" s="305">
        <v>1</v>
      </c>
      <c r="BF22" s="305">
        <v>1</v>
      </c>
      <c r="BG22" s="349">
        <v>1</v>
      </c>
      <c r="BH22" s="351">
        <v>1</v>
      </c>
      <c r="BI22" s="351"/>
      <c r="BJ22" s="351"/>
      <c r="BK22" s="162"/>
      <c r="BL22" s="304">
        <v>935</v>
      </c>
      <c r="BM22" s="304" t="s">
        <v>211</v>
      </c>
    </row>
    <row r="23" spans="1:77" ht="14.5" x14ac:dyDescent="0.35">
      <c r="A23" s="85">
        <v>16</v>
      </c>
      <c r="B23" s="68" t="s">
        <v>146</v>
      </c>
      <c r="C23" s="356" t="s">
        <v>212</v>
      </c>
      <c r="D23" s="342" t="s">
        <v>213</v>
      </c>
      <c r="E23" s="342"/>
      <c r="F23" s="342">
        <v>1962</v>
      </c>
      <c r="G23" s="343"/>
      <c r="H23" s="94" t="s">
        <v>151</v>
      </c>
      <c r="I23" s="343">
        <v>1</v>
      </c>
      <c r="J23" s="343">
        <v>1</v>
      </c>
      <c r="K23" s="344">
        <v>1</v>
      </c>
      <c r="L23" s="345">
        <v>1</v>
      </c>
      <c r="M23" s="345">
        <v>1</v>
      </c>
      <c r="N23" s="345">
        <v>1</v>
      </c>
      <c r="O23" s="346">
        <v>1</v>
      </c>
      <c r="P23" s="345">
        <v>0</v>
      </c>
      <c r="Q23" s="346">
        <v>1</v>
      </c>
      <c r="R23" s="84">
        <v>1</v>
      </c>
      <c r="S23" s="84">
        <v>0</v>
      </c>
      <c r="T23" s="84">
        <v>1</v>
      </c>
      <c r="U23" s="85">
        <v>1</v>
      </c>
      <c r="V23" s="342">
        <v>1</v>
      </c>
      <c r="W23" s="345">
        <v>0</v>
      </c>
      <c r="X23" s="345">
        <v>0</v>
      </c>
      <c r="Y23" s="345">
        <v>0</v>
      </c>
      <c r="Z23" s="345">
        <v>0</v>
      </c>
      <c r="AA23" s="342">
        <v>0</v>
      </c>
      <c r="AB23" s="343">
        <v>1</v>
      </c>
      <c r="AC23" s="343">
        <v>1</v>
      </c>
      <c r="AD23" s="344">
        <v>0</v>
      </c>
      <c r="AE23" s="342">
        <v>1</v>
      </c>
      <c r="AF23" s="342">
        <v>0</v>
      </c>
      <c r="AG23" s="343">
        <v>1</v>
      </c>
      <c r="AH23" s="344">
        <v>0</v>
      </c>
      <c r="AI23" s="107">
        <v>26</v>
      </c>
      <c r="AJ23" s="108">
        <v>6</v>
      </c>
      <c r="AK23" s="108">
        <v>1</v>
      </c>
      <c r="AL23" s="108">
        <v>1</v>
      </c>
      <c r="AM23" s="108">
        <v>1</v>
      </c>
      <c r="AN23" s="108">
        <v>0</v>
      </c>
      <c r="AO23" s="108">
        <v>0</v>
      </c>
      <c r="AP23" s="112">
        <v>1</v>
      </c>
      <c r="AQ23" s="112">
        <v>1</v>
      </c>
      <c r="AR23" s="108">
        <v>1</v>
      </c>
      <c r="AS23" s="108">
        <v>0</v>
      </c>
      <c r="AT23" s="108">
        <v>0</v>
      </c>
      <c r="AU23" s="108">
        <v>0</v>
      </c>
      <c r="AV23" s="108">
        <v>0</v>
      </c>
      <c r="AW23" s="108">
        <v>0</v>
      </c>
      <c r="AX23" s="113">
        <v>20</v>
      </c>
      <c r="AY23" s="305">
        <v>1</v>
      </c>
      <c r="AZ23" s="139" t="s">
        <v>214</v>
      </c>
      <c r="BA23" s="305">
        <v>1</v>
      </c>
      <c r="BB23" s="305">
        <v>1</v>
      </c>
      <c r="BC23" s="349">
        <v>2</v>
      </c>
      <c r="BD23" s="305">
        <v>1</v>
      </c>
      <c r="BE23" s="305">
        <v>1</v>
      </c>
      <c r="BF23" s="305">
        <v>0</v>
      </c>
      <c r="BG23" s="349">
        <v>1</v>
      </c>
      <c r="BH23" s="305"/>
      <c r="BI23" s="305"/>
      <c r="BJ23" s="319"/>
      <c r="BK23" s="162"/>
      <c r="BL23" s="304">
        <f>VLOOKUP($C23,weo_group!$A:$D,2,FALSE)</f>
        <v>128</v>
      </c>
      <c r="BM23" s="304" t="str">
        <f>VLOOKUP($C23,[1]weo_group!$A:$D,3,FALSE)</f>
        <v>DNK</v>
      </c>
      <c r="BN23" s="46">
        <v>1</v>
      </c>
      <c r="BO23" s="132">
        <f>SUM(I23:AH23)+(-AC23+AC23*5)+(-AH23+AH23*3)</f>
        <v>20</v>
      </c>
      <c r="BP23" s="106">
        <f>IF(F23&lt;2005,1,0)</f>
        <v>1</v>
      </c>
      <c r="BQ23" s="106">
        <f t="shared" si="2"/>
        <v>0</v>
      </c>
      <c r="BR23" s="46">
        <v>1</v>
      </c>
      <c r="BS23" s="106">
        <f t="shared" si="3"/>
        <v>0</v>
      </c>
      <c r="BT23" s="46">
        <v>1</v>
      </c>
      <c r="BU23" s="106">
        <f t="shared" si="4"/>
        <v>0</v>
      </c>
      <c r="BV23" s="106">
        <f>IF(G23&lt;2008,1,0)</f>
        <v>1</v>
      </c>
      <c r="BW23" s="106">
        <f t="shared" si="6"/>
        <v>0</v>
      </c>
      <c r="BX23" s="46">
        <v>1</v>
      </c>
      <c r="BY23" s="106">
        <f t="shared" si="7"/>
        <v>0</v>
      </c>
    </row>
    <row r="24" spans="1:77" ht="29" x14ac:dyDescent="0.25">
      <c r="A24" s="85">
        <v>17</v>
      </c>
      <c r="B24" s="68" t="s">
        <v>146</v>
      </c>
      <c r="C24" s="356" t="s">
        <v>215</v>
      </c>
      <c r="D24" s="342" t="s">
        <v>170</v>
      </c>
      <c r="E24" s="342" t="s">
        <v>171</v>
      </c>
      <c r="F24" s="342">
        <v>2014</v>
      </c>
      <c r="G24" s="343">
        <v>2014</v>
      </c>
      <c r="H24" s="94" t="s">
        <v>151</v>
      </c>
      <c r="I24" s="343">
        <v>1</v>
      </c>
      <c r="J24" s="343">
        <v>0</v>
      </c>
      <c r="K24" s="344">
        <v>0</v>
      </c>
      <c r="L24" s="345">
        <v>1</v>
      </c>
      <c r="M24" s="345">
        <v>1</v>
      </c>
      <c r="N24" s="345">
        <v>0</v>
      </c>
      <c r="O24" s="346">
        <v>1</v>
      </c>
      <c r="P24" s="345">
        <v>0</v>
      </c>
      <c r="Q24" s="346">
        <v>1</v>
      </c>
      <c r="R24" s="84">
        <v>1</v>
      </c>
      <c r="S24" s="84">
        <v>0</v>
      </c>
      <c r="T24" s="84">
        <v>0</v>
      </c>
      <c r="U24" s="85">
        <v>1</v>
      </c>
      <c r="V24" s="342">
        <v>1</v>
      </c>
      <c r="W24" s="345">
        <v>0</v>
      </c>
      <c r="X24" s="345">
        <v>0</v>
      </c>
      <c r="Y24" s="345">
        <v>1</v>
      </c>
      <c r="Z24" s="345">
        <v>0</v>
      </c>
      <c r="AA24" s="342">
        <v>0</v>
      </c>
      <c r="AB24" s="343">
        <v>1</v>
      </c>
      <c r="AC24" s="343">
        <v>1</v>
      </c>
      <c r="AD24" s="344">
        <v>1</v>
      </c>
      <c r="AE24" s="342">
        <v>1</v>
      </c>
      <c r="AF24" s="342">
        <v>0</v>
      </c>
      <c r="AG24" s="343">
        <v>1</v>
      </c>
      <c r="AH24" s="344">
        <v>1</v>
      </c>
      <c r="AI24" s="107">
        <v>6</v>
      </c>
      <c r="AJ24" s="108">
        <v>5</v>
      </c>
      <c r="AK24" s="108">
        <v>1</v>
      </c>
      <c r="AL24" s="108">
        <v>1</v>
      </c>
      <c r="AM24" s="108">
        <v>1</v>
      </c>
      <c r="AN24" s="108">
        <v>1</v>
      </c>
      <c r="AO24" s="108">
        <v>0</v>
      </c>
      <c r="AP24" s="112">
        <v>0</v>
      </c>
      <c r="AQ24" s="112">
        <v>1</v>
      </c>
      <c r="AR24" s="108">
        <v>0</v>
      </c>
      <c r="AS24" s="108">
        <v>0</v>
      </c>
      <c r="AT24" s="108">
        <v>1</v>
      </c>
      <c r="AU24" s="108">
        <v>0</v>
      </c>
      <c r="AV24" s="108">
        <v>0</v>
      </c>
      <c r="AW24" s="108">
        <v>1</v>
      </c>
      <c r="AX24" s="113">
        <v>2</v>
      </c>
      <c r="AY24" s="305">
        <v>0</v>
      </c>
      <c r="AZ24" s="139" t="s">
        <v>216</v>
      </c>
      <c r="BA24" s="305">
        <v>1</v>
      </c>
      <c r="BB24" s="305">
        <v>1</v>
      </c>
      <c r="BC24" s="349">
        <v>1</v>
      </c>
      <c r="BD24" s="305">
        <v>1</v>
      </c>
      <c r="BE24" s="305">
        <v>1</v>
      </c>
      <c r="BF24" s="305">
        <v>1</v>
      </c>
      <c r="BG24" s="349">
        <v>1</v>
      </c>
      <c r="BH24" s="351">
        <v>1</v>
      </c>
      <c r="BI24" s="351">
        <v>1</v>
      </c>
      <c r="BJ24" s="358"/>
      <c r="BK24" s="162"/>
      <c r="BL24" s="304">
        <v>939</v>
      </c>
      <c r="BM24" s="304" t="s">
        <v>217</v>
      </c>
    </row>
    <row r="25" spans="1:77" ht="14.5" x14ac:dyDescent="0.35">
      <c r="A25" s="85">
        <v>18</v>
      </c>
      <c r="B25" s="68" t="s">
        <v>146</v>
      </c>
      <c r="C25" s="359" t="s">
        <v>218</v>
      </c>
      <c r="D25" s="342" t="s">
        <v>219</v>
      </c>
      <c r="E25" s="342" t="s">
        <v>220</v>
      </c>
      <c r="F25" s="342">
        <v>2013</v>
      </c>
      <c r="G25" s="343"/>
      <c r="H25" s="94" t="s">
        <v>151</v>
      </c>
      <c r="I25" s="343">
        <v>1</v>
      </c>
      <c r="J25" s="343">
        <v>1</v>
      </c>
      <c r="K25" s="344">
        <v>0</v>
      </c>
      <c r="L25" s="345">
        <v>1</v>
      </c>
      <c r="M25" s="345">
        <v>1</v>
      </c>
      <c r="N25" s="345">
        <v>1</v>
      </c>
      <c r="O25" s="346">
        <v>1</v>
      </c>
      <c r="P25" s="345">
        <v>0</v>
      </c>
      <c r="Q25" s="346">
        <v>1</v>
      </c>
      <c r="R25" s="84">
        <v>1</v>
      </c>
      <c r="S25" s="84">
        <v>0</v>
      </c>
      <c r="T25" s="95">
        <v>1</v>
      </c>
      <c r="U25" s="85">
        <v>1</v>
      </c>
      <c r="V25" s="360">
        <v>1</v>
      </c>
      <c r="W25" s="345">
        <v>0</v>
      </c>
      <c r="X25" s="345">
        <v>0</v>
      </c>
      <c r="Y25" s="345">
        <v>1</v>
      </c>
      <c r="Z25" s="345">
        <v>1</v>
      </c>
      <c r="AA25" s="342">
        <v>0</v>
      </c>
      <c r="AB25" s="343">
        <v>1</v>
      </c>
      <c r="AC25" s="343">
        <v>1</v>
      </c>
      <c r="AD25" s="346">
        <v>0</v>
      </c>
      <c r="AE25" s="342">
        <v>1</v>
      </c>
      <c r="AF25" s="342">
        <v>0</v>
      </c>
      <c r="AG25" s="343">
        <v>1</v>
      </c>
      <c r="AH25" s="344">
        <v>1</v>
      </c>
      <c r="AI25" s="109">
        <v>7</v>
      </c>
      <c r="AJ25" s="108">
        <v>6</v>
      </c>
      <c r="AK25" s="110">
        <v>1</v>
      </c>
      <c r="AL25" s="110">
        <v>0</v>
      </c>
      <c r="AM25" s="108">
        <v>1</v>
      </c>
      <c r="AN25" s="108">
        <v>1</v>
      </c>
      <c r="AO25" s="110">
        <v>0</v>
      </c>
      <c r="AP25" s="110">
        <v>1</v>
      </c>
      <c r="AQ25" s="110">
        <v>0</v>
      </c>
      <c r="AR25" s="108">
        <v>0</v>
      </c>
      <c r="AS25" s="108">
        <v>1</v>
      </c>
      <c r="AT25" s="108">
        <v>0</v>
      </c>
      <c r="AU25" s="110">
        <v>0</v>
      </c>
      <c r="AV25" s="108">
        <v>1</v>
      </c>
      <c r="AW25" s="108">
        <v>0</v>
      </c>
      <c r="AX25" s="113">
        <v>140</v>
      </c>
      <c r="AY25" s="305">
        <v>0</v>
      </c>
      <c r="AZ25" s="139" t="s">
        <v>221</v>
      </c>
      <c r="BA25" s="305">
        <v>1</v>
      </c>
      <c r="BB25" s="305">
        <v>1</v>
      </c>
      <c r="BC25" s="349">
        <v>1</v>
      </c>
      <c r="BD25" s="305">
        <v>1</v>
      </c>
      <c r="BE25" s="305">
        <v>1</v>
      </c>
      <c r="BF25" s="305">
        <v>0</v>
      </c>
      <c r="BG25" s="349">
        <v>1</v>
      </c>
      <c r="BH25" s="305">
        <v>1</v>
      </c>
      <c r="BI25" s="305">
        <v>0</v>
      </c>
      <c r="BJ25" s="305">
        <v>1</v>
      </c>
      <c r="BK25" s="162"/>
      <c r="BL25" s="304">
        <f>VLOOKUP($C25,weo_group!$A:$D,2,FALSE)</f>
        <v>172</v>
      </c>
      <c r="BM25" s="304" t="str">
        <f>VLOOKUP($C25,[1]weo_group!$A:$D,3,FALSE)</f>
        <v>FIN</v>
      </c>
      <c r="BN25" s="46">
        <v>1</v>
      </c>
      <c r="BO25" s="132">
        <f>SUM(I25:AH25)+(-AC25+AC25*5)+(-AH25+AH25*3)</f>
        <v>24</v>
      </c>
      <c r="BP25" s="106">
        <f>IF(F25&lt;2005,1,0)</f>
        <v>0</v>
      </c>
      <c r="BQ25" s="106">
        <f t="shared" si="2"/>
        <v>1</v>
      </c>
      <c r="BR25" s="46">
        <v>1</v>
      </c>
      <c r="BS25" s="106">
        <f t="shared" si="3"/>
        <v>0</v>
      </c>
      <c r="BT25" s="46">
        <v>1</v>
      </c>
      <c r="BU25" s="106">
        <f t="shared" si="4"/>
        <v>0</v>
      </c>
      <c r="BV25" s="106">
        <f>IF(G25&lt;2008,1,0)</f>
        <v>1</v>
      </c>
      <c r="BW25" s="106">
        <f t="shared" si="6"/>
        <v>0</v>
      </c>
      <c r="BX25" s="46">
        <v>0</v>
      </c>
      <c r="BY25" s="106">
        <f t="shared" si="7"/>
        <v>1</v>
      </c>
    </row>
    <row r="26" spans="1:77" ht="29" x14ac:dyDescent="0.35">
      <c r="A26" s="85">
        <v>19</v>
      </c>
      <c r="B26" s="68" t="s">
        <v>146</v>
      </c>
      <c r="C26" s="356" t="s">
        <v>222</v>
      </c>
      <c r="D26" s="342" t="s">
        <v>223</v>
      </c>
      <c r="E26" s="342" t="s">
        <v>224</v>
      </c>
      <c r="F26" s="342">
        <v>2013</v>
      </c>
      <c r="G26" s="343"/>
      <c r="H26" s="94" t="s">
        <v>151</v>
      </c>
      <c r="I26" s="343">
        <v>1</v>
      </c>
      <c r="J26" s="343">
        <v>0</v>
      </c>
      <c r="K26" s="344">
        <v>0</v>
      </c>
      <c r="L26" s="345">
        <v>1</v>
      </c>
      <c r="M26" s="345">
        <v>0</v>
      </c>
      <c r="N26" s="345">
        <v>0</v>
      </c>
      <c r="O26" s="346">
        <v>1</v>
      </c>
      <c r="P26" s="345">
        <v>0</v>
      </c>
      <c r="Q26" s="346">
        <v>1</v>
      </c>
      <c r="R26" s="84">
        <v>1</v>
      </c>
      <c r="S26" s="84">
        <v>0</v>
      </c>
      <c r="T26" s="84">
        <v>0</v>
      </c>
      <c r="U26" s="85">
        <v>1</v>
      </c>
      <c r="V26" s="360">
        <v>1</v>
      </c>
      <c r="W26" s="345">
        <v>0</v>
      </c>
      <c r="X26" s="345">
        <v>0</v>
      </c>
      <c r="Y26" s="345">
        <v>0</v>
      </c>
      <c r="Z26" s="345">
        <v>1</v>
      </c>
      <c r="AA26" s="342">
        <v>0</v>
      </c>
      <c r="AB26" s="343">
        <v>1</v>
      </c>
      <c r="AC26" s="343">
        <v>1</v>
      </c>
      <c r="AD26" s="346">
        <v>1</v>
      </c>
      <c r="AE26" s="361">
        <v>0</v>
      </c>
      <c r="AF26" s="361">
        <v>1</v>
      </c>
      <c r="AG26" s="343">
        <v>1</v>
      </c>
      <c r="AH26" s="344">
        <v>1</v>
      </c>
      <c r="AI26" s="109">
        <v>11</v>
      </c>
      <c r="AJ26" s="108">
        <v>5</v>
      </c>
      <c r="AK26" s="108">
        <v>0</v>
      </c>
      <c r="AL26" s="108" t="s">
        <v>181</v>
      </c>
      <c r="AM26" s="108">
        <v>1</v>
      </c>
      <c r="AN26" s="108">
        <v>1</v>
      </c>
      <c r="AO26" s="108">
        <v>0</v>
      </c>
      <c r="AP26" s="108">
        <v>1</v>
      </c>
      <c r="AQ26" s="108">
        <v>1</v>
      </c>
      <c r="AR26" s="108">
        <v>0</v>
      </c>
      <c r="AS26" s="108">
        <v>1</v>
      </c>
      <c r="AT26" s="108">
        <v>1</v>
      </c>
      <c r="AU26" s="108">
        <v>0</v>
      </c>
      <c r="AV26" s="108">
        <v>0</v>
      </c>
      <c r="AW26" s="108">
        <v>0</v>
      </c>
      <c r="AX26" s="113">
        <v>0</v>
      </c>
      <c r="AY26" s="305">
        <v>2</v>
      </c>
      <c r="AZ26" s="139" t="s">
        <v>225</v>
      </c>
      <c r="BA26" s="305">
        <v>1</v>
      </c>
      <c r="BB26" s="305">
        <v>1</v>
      </c>
      <c r="BC26" s="349">
        <v>0</v>
      </c>
      <c r="BD26" s="305">
        <v>1</v>
      </c>
      <c r="BE26" s="305">
        <v>0</v>
      </c>
      <c r="BF26" s="305">
        <v>0</v>
      </c>
      <c r="BG26" s="349"/>
      <c r="BH26" s="305">
        <v>1</v>
      </c>
      <c r="BI26" s="305"/>
      <c r="BJ26" s="319"/>
      <c r="BK26" s="162"/>
      <c r="BL26" s="304">
        <f>VLOOKUP($C26,weo_group!$A:$D,2,FALSE)</f>
        <v>132</v>
      </c>
      <c r="BM26" s="304" t="str">
        <f>VLOOKUP($C26,[1]weo_group!$A:$D,3,FALSE)</f>
        <v>FRA</v>
      </c>
      <c r="BN26" s="46">
        <v>1</v>
      </c>
      <c r="BO26" s="132">
        <f>SUM(I26:AH26)+(-AC26+AC26*5)+(-AH26+AH26*3)</f>
        <v>20</v>
      </c>
      <c r="BP26" s="106">
        <f>IF(F26&lt;2005,1,0)</f>
        <v>0</v>
      </c>
      <c r="BQ26" s="106">
        <f t="shared" si="2"/>
        <v>1</v>
      </c>
      <c r="BR26" s="46">
        <v>1</v>
      </c>
      <c r="BS26" s="106">
        <f t="shared" si="3"/>
        <v>0</v>
      </c>
      <c r="BT26" s="46">
        <v>1</v>
      </c>
      <c r="BU26" s="106">
        <f t="shared" si="4"/>
        <v>0</v>
      </c>
      <c r="BV26" s="106">
        <f>IF(G26&lt;2008,1,0)</f>
        <v>1</v>
      </c>
      <c r="BW26" s="106">
        <f t="shared" si="6"/>
        <v>0</v>
      </c>
      <c r="BX26" s="46">
        <v>0</v>
      </c>
      <c r="BY26" s="106">
        <f t="shared" si="7"/>
        <v>1</v>
      </c>
    </row>
    <row r="27" spans="1:77" ht="29" x14ac:dyDescent="0.35">
      <c r="A27" s="85">
        <v>20</v>
      </c>
      <c r="B27" s="68" t="s">
        <v>226</v>
      </c>
      <c r="C27" s="356" t="s">
        <v>227</v>
      </c>
      <c r="D27" s="342" t="s">
        <v>141</v>
      </c>
      <c r="E27" s="342" t="s">
        <v>142</v>
      </c>
      <c r="F27" s="342">
        <v>1997</v>
      </c>
      <c r="G27" s="348">
        <v>2014</v>
      </c>
      <c r="H27" s="94" t="s">
        <v>151</v>
      </c>
      <c r="I27" s="343">
        <v>1</v>
      </c>
      <c r="J27" s="343">
        <v>0</v>
      </c>
      <c r="K27" s="350">
        <v>1</v>
      </c>
      <c r="L27" s="345">
        <v>1</v>
      </c>
      <c r="M27" s="345">
        <v>1</v>
      </c>
      <c r="N27" s="362">
        <v>1</v>
      </c>
      <c r="O27" s="346">
        <v>1</v>
      </c>
      <c r="P27" s="362">
        <v>1</v>
      </c>
      <c r="Q27" s="346">
        <v>1</v>
      </c>
      <c r="R27" s="84">
        <v>1</v>
      </c>
      <c r="S27" s="84">
        <v>0</v>
      </c>
      <c r="T27" s="84">
        <v>1</v>
      </c>
      <c r="U27" s="85">
        <v>1</v>
      </c>
      <c r="V27" s="342">
        <v>0</v>
      </c>
      <c r="W27" s="345">
        <v>0</v>
      </c>
      <c r="X27" s="345">
        <v>0</v>
      </c>
      <c r="Y27" s="345">
        <v>0</v>
      </c>
      <c r="Z27" s="345">
        <v>1</v>
      </c>
      <c r="AA27" s="342">
        <v>0</v>
      </c>
      <c r="AB27" s="345">
        <v>1</v>
      </c>
      <c r="AC27" s="343">
        <v>0</v>
      </c>
      <c r="AD27" s="344">
        <v>0</v>
      </c>
      <c r="AE27" s="342">
        <v>1</v>
      </c>
      <c r="AF27" s="342">
        <v>0</v>
      </c>
      <c r="AG27" s="343">
        <v>1</v>
      </c>
      <c r="AH27" s="344">
        <v>1</v>
      </c>
      <c r="AI27" s="109">
        <v>12</v>
      </c>
      <c r="AJ27" s="112">
        <v>5</v>
      </c>
      <c r="AK27" s="108">
        <v>1</v>
      </c>
      <c r="AL27" s="108">
        <v>0</v>
      </c>
      <c r="AM27" s="108">
        <v>0</v>
      </c>
      <c r="AN27" s="108">
        <v>0</v>
      </c>
      <c r="AO27" s="108">
        <v>0</v>
      </c>
      <c r="AP27" s="108">
        <v>1</v>
      </c>
      <c r="AQ27" s="108">
        <v>0</v>
      </c>
      <c r="AR27" s="108">
        <v>0</v>
      </c>
      <c r="AS27" s="108">
        <v>1</v>
      </c>
      <c r="AT27" s="108">
        <v>0</v>
      </c>
      <c r="AU27" s="108">
        <v>0</v>
      </c>
      <c r="AV27" s="108">
        <v>1</v>
      </c>
      <c r="AW27" s="108">
        <v>0</v>
      </c>
      <c r="AX27" s="113">
        <v>1</v>
      </c>
      <c r="AY27" s="305">
        <v>0</v>
      </c>
      <c r="AZ27" s="180" t="s">
        <v>228</v>
      </c>
      <c r="BA27" s="305">
        <v>1</v>
      </c>
      <c r="BB27" s="305">
        <v>1</v>
      </c>
      <c r="BC27" s="349">
        <v>0</v>
      </c>
      <c r="BD27" s="305">
        <v>1</v>
      </c>
      <c r="BE27" s="305">
        <v>0</v>
      </c>
      <c r="BF27" s="305">
        <v>0</v>
      </c>
      <c r="BG27" s="349"/>
      <c r="BH27" s="305">
        <v>1</v>
      </c>
      <c r="BI27" s="305"/>
      <c r="BJ27" s="305"/>
      <c r="BK27" s="162"/>
      <c r="BL27" s="304">
        <f>VLOOKUP($C27,weo_group!$A:$D,2,FALSE)</f>
        <v>915</v>
      </c>
      <c r="BM27" s="304" t="str">
        <f>VLOOKUP($C27,[1]weo_group!$A:$D,3,FALSE)</f>
        <v>GEO</v>
      </c>
      <c r="BN27" s="46">
        <v>1</v>
      </c>
      <c r="BO27" s="132">
        <f>SUM(I27:AH27)+(-AC27+AC27*5)+(-AH27+AH27*3)</f>
        <v>18</v>
      </c>
      <c r="BP27" s="106">
        <f>IF(F27&lt;2005,1,0)</f>
        <v>1</v>
      </c>
      <c r="BQ27" s="106">
        <f t="shared" si="2"/>
        <v>0</v>
      </c>
      <c r="BR27" s="46">
        <v>0</v>
      </c>
      <c r="BS27" s="106">
        <f t="shared" si="3"/>
        <v>1</v>
      </c>
      <c r="BT27" s="46">
        <v>0</v>
      </c>
      <c r="BU27" s="106">
        <f t="shared" si="4"/>
        <v>1</v>
      </c>
      <c r="BV27" s="106">
        <f>IF(G27&lt;2008,1,0)</f>
        <v>0</v>
      </c>
      <c r="BW27" s="106">
        <f t="shared" si="6"/>
        <v>1</v>
      </c>
      <c r="BX27" s="46">
        <v>1</v>
      </c>
      <c r="BY27" s="106">
        <f t="shared" si="7"/>
        <v>0</v>
      </c>
    </row>
    <row r="28" spans="1:77" s="45" customFormat="1" ht="43.5" x14ac:dyDescent="0.35">
      <c r="A28" s="85">
        <v>21</v>
      </c>
      <c r="B28" s="97" t="s">
        <v>146</v>
      </c>
      <c r="C28" s="96" t="s">
        <v>229</v>
      </c>
      <c r="D28" s="360" t="s">
        <v>230</v>
      </c>
      <c r="E28" s="360" t="s">
        <v>231</v>
      </c>
      <c r="F28" s="360">
        <v>2013</v>
      </c>
      <c r="G28" s="348"/>
      <c r="H28" s="96" t="s">
        <v>232</v>
      </c>
      <c r="I28" s="348">
        <v>1</v>
      </c>
      <c r="J28" s="348">
        <v>0</v>
      </c>
      <c r="K28" s="350">
        <v>0</v>
      </c>
      <c r="L28" s="362">
        <v>1</v>
      </c>
      <c r="M28" s="362">
        <v>1</v>
      </c>
      <c r="N28" s="362">
        <v>1</v>
      </c>
      <c r="O28" s="346">
        <v>0</v>
      </c>
      <c r="P28" s="362">
        <v>0</v>
      </c>
      <c r="Q28" s="346">
        <v>1</v>
      </c>
      <c r="R28" s="86">
        <v>1</v>
      </c>
      <c r="S28" s="86">
        <v>1</v>
      </c>
      <c r="T28" s="86">
        <v>0</v>
      </c>
      <c r="U28" s="95">
        <v>1</v>
      </c>
      <c r="V28" s="360">
        <v>0</v>
      </c>
      <c r="W28" s="362">
        <v>0</v>
      </c>
      <c r="X28" s="362">
        <v>0</v>
      </c>
      <c r="Y28" s="362">
        <v>0</v>
      </c>
      <c r="Z28" s="362">
        <v>0</v>
      </c>
      <c r="AA28" s="360">
        <v>0</v>
      </c>
      <c r="AB28" s="348">
        <v>1</v>
      </c>
      <c r="AC28" s="348">
        <v>0</v>
      </c>
      <c r="AD28" s="357">
        <v>0</v>
      </c>
      <c r="AE28" s="361">
        <v>0</v>
      </c>
      <c r="AF28" s="361">
        <v>0</v>
      </c>
      <c r="AG28" s="348">
        <v>1</v>
      </c>
      <c r="AH28" s="350">
        <v>1</v>
      </c>
      <c r="AI28" s="107">
        <v>9</v>
      </c>
      <c r="AJ28" s="112">
        <v>5</v>
      </c>
      <c r="AK28" s="110">
        <v>1</v>
      </c>
      <c r="AL28" s="108" t="s">
        <v>181</v>
      </c>
      <c r="AM28" s="112">
        <v>1</v>
      </c>
      <c r="AN28" s="112">
        <v>0</v>
      </c>
      <c r="AO28" s="112">
        <v>0</v>
      </c>
      <c r="AP28" s="112">
        <v>1</v>
      </c>
      <c r="AQ28" s="112">
        <v>1</v>
      </c>
      <c r="AR28" s="110">
        <v>5</v>
      </c>
      <c r="AS28" s="110">
        <v>0</v>
      </c>
      <c r="AT28" s="110">
        <v>4</v>
      </c>
      <c r="AU28" s="110">
        <v>0</v>
      </c>
      <c r="AV28" s="110">
        <v>0</v>
      </c>
      <c r="AW28" s="110">
        <v>0</v>
      </c>
      <c r="AX28" s="113">
        <v>6</v>
      </c>
      <c r="AY28" s="305">
        <v>2</v>
      </c>
      <c r="AZ28" s="139" t="s">
        <v>233</v>
      </c>
      <c r="BA28" s="305">
        <v>1</v>
      </c>
      <c r="BB28" s="305">
        <v>1</v>
      </c>
      <c r="BC28" s="349">
        <v>0</v>
      </c>
      <c r="BD28" s="305">
        <v>1</v>
      </c>
      <c r="BE28" s="305">
        <v>0</v>
      </c>
      <c r="BF28" s="305">
        <v>0</v>
      </c>
      <c r="BG28" s="349"/>
      <c r="BH28" s="305">
        <v>1</v>
      </c>
      <c r="BI28" s="305"/>
      <c r="BJ28" s="305">
        <v>1</v>
      </c>
      <c r="BK28" s="164"/>
      <c r="BL28" s="304">
        <f>VLOOKUP($C28,weo_group!$A:$D,2,FALSE)</f>
        <v>134</v>
      </c>
      <c r="BM28" s="304" t="str">
        <f>VLOOKUP($C28,[1]weo_group!$A:$D,3,FALSE)</f>
        <v>DEU</v>
      </c>
      <c r="BN28" s="45">
        <v>1</v>
      </c>
      <c r="BO28" s="132">
        <f>SUM(I28:AH28)+(-AC28+AC28*5)+(-AH28+AH28*3)</f>
        <v>13</v>
      </c>
      <c r="BP28" s="106">
        <f>IF(F28&lt;2005,1,0)</f>
        <v>0</v>
      </c>
      <c r="BQ28" s="106">
        <f t="shared" si="2"/>
        <v>1</v>
      </c>
      <c r="BR28" s="45">
        <v>1</v>
      </c>
      <c r="BS28" s="106">
        <f t="shared" si="3"/>
        <v>0</v>
      </c>
      <c r="BT28" s="45">
        <v>1</v>
      </c>
      <c r="BU28" s="106">
        <f t="shared" si="4"/>
        <v>0</v>
      </c>
      <c r="BV28" s="106">
        <f>IF(G28&lt;2008,1,0)</f>
        <v>1</v>
      </c>
      <c r="BW28" s="106">
        <f t="shared" si="6"/>
        <v>0</v>
      </c>
      <c r="BX28" s="45">
        <v>0</v>
      </c>
      <c r="BY28" s="106">
        <f t="shared" si="7"/>
        <v>1</v>
      </c>
    </row>
    <row r="29" spans="1:77" ht="50" x14ac:dyDescent="0.35">
      <c r="A29" s="85">
        <v>22</v>
      </c>
      <c r="B29" s="68" t="s">
        <v>146</v>
      </c>
      <c r="C29" s="356" t="s">
        <v>234</v>
      </c>
      <c r="D29" s="342" t="s">
        <v>141</v>
      </c>
      <c r="E29" s="342" t="s">
        <v>235</v>
      </c>
      <c r="F29" s="342">
        <v>2010</v>
      </c>
      <c r="G29" s="342" t="s">
        <v>236</v>
      </c>
      <c r="H29" s="356" t="s">
        <v>151</v>
      </c>
      <c r="I29" s="343">
        <v>1</v>
      </c>
      <c r="J29" s="343">
        <v>1</v>
      </c>
      <c r="K29" s="345">
        <v>0</v>
      </c>
      <c r="L29" s="346">
        <v>1</v>
      </c>
      <c r="M29" s="346">
        <v>1</v>
      </c>
      <c r="N29" s="346">
        <v>1</v>
      </c>
      <c r="O29" s="346">
        <v>1</v>
      </c>
      <c r="P29" s="346">
        <v>1</v>
      </c>
      <c r="Q29" s="346">
        <v>1</v>
      </c>
      <c r="R29" s="98">
        <v>1</v>
      </c>
      <c r="S29" s="84">
        <v>0</v>
      </c>
      <c r="T29" s="98">
        <v>1</v>
      </c>
      <c r="U29" s="85">
        <v>1</v>
      </c>
      <c r="V29" s="401" t="s">
        <v>181</v>
      </c>
      <c r="W29" s="345">
        <v>0</v>
      </c>
      <c r="X29" s="345">
        <v>0</v>
      </c>
      <c r="Y29" s="345">
        <v>0</v>
      </c>
      <c r="Z29" s="345">
        <v>0</v>
      </c>
      <c r="AA29" s="342">
        <v>0</v>
      </c>
      <c r="AB29" s="363">
        <v>1</v>
      </c>
      <c r="AC29" s="343">
        <v>1</v>
      </c>
      <c r="AD29" s="364">
        <v>0</v>
      </c>
      <c r="AE29" s="365">
        <v>1</v>
      </c>
      <c r="AF29" s="365">
        <v>0</v>
      </c>
      <c r="AG29" s="403" t="s">
        <v>181</v>
      </c>
      <c r="AH29" s="363">
        <v>1</v>
      </c>
      <c r="AI29" s="115">
        <v>5</v>
      </c>
      <c r="AJ29" s="87" t="s">
        <v>237</v>
      </c>
      <c r="AK29" s="108">
        <v>1</v>
      </c>
      <c r="AL29" s="108" t="s">
        <v>181</v>
      </c>
      <c r="AM29" s="108">
        <v>1</v>
      </c>
      <c r="AN29" s="108">
        <v>0</v>
      </c>
      <c r="AO29" s="108">
        <v>0</v>
      </c>
      <c r="AP29" s="108">
        <v>0</v>
      </c>
      <c r="AQ29" s="108">
        <v>0</v>
      </c>
      <c r="AR29" s="108">
        <v>0</v>
      </c>
      <c r="AS29" s="108">
        <v>1</v>
      </c>
      <c r="AT29" s="108">
        <v>0</v>
      </c>
      <c r="AU29" s="108" t="s">
        <v>181</v>
      </c>
      <c r="AV29" s="108" t="s">
        <v>181</v>
      </c>
      <c r="AW29" s="110" t="s">
        <v>180</v>
      </c>
      <c r="AX29" s="113">
        <v>9</v>
      </c>
      <c r="AY29" s="305">
        <v>2</v>
      </c>
      <c r="AZ29" s="139" t="s">
        <v>238</v>
      </c>
      <c r="BA29" s="305">
        <v>1</v>
      </c>
      <c r="BB29" s="305">
        <v>1</v>
      </c>
      <c r="BC29" s="349">
        <v>2</v>
      </c>
      <c r="BD29" s="305">
        <v>1</v>
      </c>
      <c r="BE29" s="305">
        <v>0</v>
      </c>
      <c r="BF29" s="305">
        <v>1</v>
      </c>
      <c r="BG29" s="349">
        <v>1</v>
      </c>
      <c r="BH29" s="305"/>
      <c r="BI29" s="305">
        <v>1</v>
      </c>
      <c r="BJ29" s="305"/>
      <c r="BK29" s="162"/>
      <c r="BL29" s="304">
        <f>VLOOKUP($C29,weo_group!$A:$D,2,FALSE)</f>
        <v>174</v>
      </c>
      <c r="BM29" s="304" t="str">
        <f>VLOOKUP($C29,[1]weo_group!$A:$D,3,FALSE)</f>
        <v>GRC</v>
      </c>
      <c r="BN29" s="46">
        <v>1</v>
      </c>
      <c r="BO29" s="132">
        <f>SUM(I29:AH29)+(-AC29+AC29*5)+(-AH29+AH29*3)</f>
        <v>21</v>
      </c>
      <c r="BP29" s="106">
        <f>IF(F29&lt;2005,1,0)</f>
        <v>0</v>
      </c>
      <c r="BQ29" s="106">
        <f t="shared" si="2"/>
        <v>1</v>
      </c>
      <c r="BR29" s="46">
        <v>1</v>
      </c>
      <c r="BS29" s="106">
        <f t="shared" si="3"/>
        <v>0</v>
      </c>
      <c r="BT29" s="46">
        <v>1</v>
      </c>
      <c r="BU29" s="106">
        <f t="shared" si="4"/>
        <v>0</v>
      </c>
      <c r="BV29" s="106">
        <f>IF(G29&lt;2008,1,0)</f>
        <v>0</v>
      </c>
      <c r="BW29" s="106">
        <f t="shared" si="6"/>
        <v>1</v>
      </c>
      <c r="BX29" s="46">
        <v>0</v>
      </c>
      <c r="BY29" s="106">
        <f t="shared" si="7"/>
        <v>1</v>
      </c>
    </row>
    <row r="30" spans="1:77" ht="14.5" x14ac:dyDescent="0.35">
      <c r="A30" s="85">
        <v>23</v>
      </c>
      <c r="B30" s="68" t="s">
        <v>133</v>
      </c>
      <c r="C30" s="356" t="s">
        <v>239</v>
      </c>
      <c r="D30" s="342" t="s">
        <v>240</v>
      </c>
      <c r="E30" s="342" t="s">
        <v>241</v>
      </c>
      <c r="F30" s="342">
        <v>2017</v>
      </c>
      <c r="G30" s="342">
        <v>2023</v>
      </c>
      <c r="H30" s="356" t="s">
        <v>242</v>
      </c>
      <c r="I30" s="343">
        <v>1</v>
      </c>
      <c r="J30" s="343">
        <v>1</v>
      </c>
      <c r="K30" s="345">
        <v>0</v>
      </c>
      <c r="L30" s="346">
        <v>1</v>
      </c>
      <c r="M30" s="346">
        <v>1</v>
      </c>
      <c r="N30" s="346">
        <v>0</v>
      </c>
      <c r="O30" s="346">
        <v>1</v>
      </c>
      <c r="P30" s="346">
        <v>0</v>
      </c>
      <c r="Q30" s="346">
        <v>1</v>
      </c>
      <c r="R30" s="98">
        <v>1</v>
      </c>
      <c r="S30" s="84">
        <v>0</v>
      </c>
      <c r="T30" s="98">
        <v>0</v>
      </c>
      <c r="U30" s="85">
        <v>1</v>
      </c>
      <c r="V30" s="360">
        <v>1</v>
      </c>
      <c r="W30" s="345">
        <v>0</v>
      </c>
      <c r="X30" s="345">
        <v>0</v>
      </c>
      <c r="Y30" s="345">
        <v>1</v>
      </c>
      <c r="Z30" s="345">
        <v>0</v>
      </c>
      <c r="AA30" s="342">
        <v>0</v>
      </c>
      <c r="AB30" s="363">
        <v>1</v>
      </c>
      <c r="AC30" s="343">
        <v>1</v>
      </c>
      <c r="AD30" s="364">
        <v>1</v>
      </c>
      <c r="AE30" s="365">
        <v>0</v>
      </c>
      <c r="AF30" s="365">
        <v>0</v>
      </c>
      <c r="AG30" s="348">
        <v>1</v>
      </c>
      <c r="AH30" s="344">
        <v>1</v>
      </c>
      <c r="AI30" s="109">
        <v>5</v>
      </c>
      <c r="AJ30" s="87">
        <v>3</v>
      </c>
      <c r="AK30" s="108">
        <v>1</v>
      </c>
      <c r="AL30" s="108" t="s">
        <v>181</v>
      </c>
      <c r="AM30" s="108">
        <v>0</v>
      </c>
      <c r="AN30" s="108">
        <v>1</v>
      </c>
      <c r="AO30" s="108">
        <v>0</v>
      </c>
      <c r="AP30" s="108">
        <v>0</v>
      </c>
      <c r="AQ30" s="108">
        <v>1</v>
      </c>
      <c r="AR30" s="108">
        <v>0</v>
      </c>
      <c r="AS30" s="108">
        <v>1</v>
      </c>
      <c r="AT30" s="108">
        <v>0</v>
      </c>
      <c r="AU30" s="110">
        <v>0</v>
      </c>
      <c r="AV30" s="110">
        <v>1</v>
      </c>
      <c r="AW30" s="110">
        <v>0</v>
      </c>
      <c r="AX30" s="113">
        <v>0</v>
      </c>
      <c r="AY30" s="305">
        <v>0</v>
      </c>
      <c r="AZ30" s="141" t="s">
        <v>243</v>
      </c>
      <c r="BA30" s="305">
        <v>1</v>
      </c>
      <c r="BB30" s="305">
        <v>1</v>
      </c>
      <c r="BC30" s="349">
        <v>0</v>
      </c>
      <c r="BD30" s="305">
        <v>1</v>
      </c>
      <c r="BE30" s="305">
        <v>0</v>
      </c>
      <c r="BF30" s="305">
        <v>0</v>
      </c>
      <c r="BG30" s="349"/>
      <c r="BH30" s="305">
        <v>1</v>
      </c>
      <c r="BI30" s="305"/>
      <c r="BJ30" s="366">
        <v>1</v>
      </c>
      <c r="BK30" s="64"/>
      <c r="BL30" s="304">
        <f>VLOOKUP($C30,weo_group!$A:$D,2,FALSE)</f>
        <v>328</v>
      </c>
      <c r="BM30" s="304" t="str">
        <f>VLOOKUP($C30,[1]weo_group!$A:$D,3,FALSE)</f>
        <v>GRD</v>
      </c>
      <c r="BO30" s="132"/>
      <c r="BP30" s="106"/>
      <c r="BQ30" s="106"/>
      <c r="BS30" s="106"/>
      <c r="BU30" s="106"/>
      <c r="BV30" s="106"/>
      <c r="BW30" s="106"/>
      <c r="BY30" s="106"/>
    </row>
    <row r="31" spans="1:77" ht="33.65" customHeight="1" x14ac:dyDescent="0.25">
      <c r="A31" s="85">
        <v>24</v>
      </c>
      <c r="B31" s="68" t="s">
        <v>146</v>
      </c>
      <c r="C31" s="356" t="s">
        <v>244</v>
      </c>
      <c r="D31" s="342" t="s">
        <v>170</v>
      </c>
      <c r="E31" s="342" t="s">
        <v>171</v>
      </c>
      <c r="F31" s="342">
        <v>2009</v>
      </c>
      <c r="G31" s="343">
        <v>2010</v>
      </c>
      <c r="H31" s="356" t="s">
        <v>151</v>
      </c>
      <c r="I31" s="343">
        <v>1</v>
      </c>
      <c r="J31" s="343">
        <v>1</v>
      </c>
      <c r="K31" s="344">
        <v>1</v>
      </c>
      <c r="L31" s="345">
        <v>1</v>
      </c>
      <c r="M31" s="345">
        <v>1</v>
      </c>
      <c r="N31" s="345">
        <v>0</v>
      </c>
      <c r="O31" s="346">
        <v>1</v>
      </c>
      <c r="P31" s="345">
        <v>0</v>
      </c>
      <c r="Q31" s="346">
        <v>1</v>
      </c>
      <c r="R31" s="84">
        <v>1</v>
      </c>
      <c r="S31" s="84">
        <v>0</v>
      </c>
      <c r="T31" s="84">
        <v>0</v>
      </c>
      <c r="U31" s="85">
        <v>1</v>
      </c>
      <c r="V31" s="342">
        <v>1</v>
      </c>
      <c r="W31" s="345">
        <v>0</v>
      </c>
      <c r="X31" s="345">
        <v>0</v>
      </c>
      <c r="Y31" s="345">
        <v>0</v>
      </c>
      <c r="Z31" s="345">
        <v>1</v>
      </c>
      <c r="AA31" s="342">
        <v>1</v>
      </c>
      <c r="AB31" s="343">
        <v>1</v>
      </c>
      <c r="AC31" s="343">
        <v>1</v>
      </c>
      <c r="AD31" s="344">
        <v>0</v>
      </c>
      <c r="AE31" s="342">
        <v>1</v>
      </c>
      <c r="AF31" s="342">
        <v>0</v>
      </c>
      <c r="AG31" s="343">
        <v>0</v>
      </c>
      <c r="AH31" s="344">
        <v>1</v>
      </c>
      <c r="AI31" s="109">
        <v>3</v>
      </c>
      <c r="AJ31" s="108">
        <v>6</v>
      </c>
      <c r="AK31" s="108">
        <v>1</v>
      </c>
      <c r="AL31" s="108">
        <v>0</v>
      </c>
      <c r="AM31" s="108">
        <v>1</v>
      </c>
      <c r="AN31" s="108">
        <v>0</v>
      </c>
      <c r="AO31" s="108">
        <v>0</v>
      </c>
      <c r="AP31" s="108">
        <v>1</v>
      </c>
      <c r="AQ31" s="108">
        <v>0</v>
      </c>
      <c r="AR31" s="108">
        <v>0</v>
      </c>
      <c r="AS31" s="108">
        <v>1</v>
      </c>
      <c r="AT31" s="108">
        <v>1</v>
      </c>
      <c r="AU31" s="108">
        <v>0</v>
      </c>
      <c r="AV31" s="108">
        <v>0</v>
      </c>
      <c r="AW31" s="108">
        <v>1</v>
      </c>
      <c r="AX31" s="113">
        <v>4</v>
      </c>
      <c r="AY31" s="305">
        <v>2</v>
      </c>
      <c r="AZ31" s="180" t="s">
        <v>245</v>
      </c>
      <c r="BA31" s="305">
        <v>1</v>
      </c>
      <c r="BB31" s="305">
        <v>1</v>
      </c>
      <c r="BC31" s="349">
        <v>0</v>
      </c>
      <c r="BD31" s="305">
        <v>1</v>
      </c>
      <c r="BE31" s="305">
        <v>0</v>
      </c>
      <c r="BF31" s="305">
        <v>0</v>
      </c>
      <c r="BG31" s="349">
        <v>1</v>
      </c>
      <c r="BH31" s="351">
        <v>1</v>
      </c>
      <c r="BI31" s="351"/>
      <c r="BJ31" s="366"/>
      <c r="BK31" s="64"/>
      <c r="BL31" s="304">
        <v>944</v>
      </c>
      <c r="BM31" s="304" t="s">
        <v>246</v>
      </c>
    </row>
    <row r="32" spans="1:77" s="182" customFormat="1" ht="25" x14ac:dyDescent="0.35">
      <c r="A32" s="85">
        <v>25</v>
      </c>
      <c r="B32" s="68" t="s">
        <v>226</v>
      </c>
      <c r="C32" s="356" t="s">
        <v>247</v>
      </c>
      <c r="D32" s="347" t="s">
        <v>248</v>
      </c>
      <c r="E32" s="342" t="s">
        <v>249</v>
      </c>
      <c r="F32" s="342">
        <v>1991</v>
      </c>
      <c r="G32" s="343">
        <v>1995</v>
      </c>
      <c r="H32" s="356" t="s">
        <v>151</v>
      </c>
      <c r="I32" s="343">
        <v>1</v>
      </c>
      <c r="J32" s="343">
        <v>0</v>
      </c>
      <c r="K32" s="344">
        <v>1</v>
      </c>
      <c r="L32" s="345">
        <v>1</v>
      </c>
      <c r="M32" s="345">
        <v>1</v>
      </c>
      <c r="N32" s="345">
        <v>0</v>
      </c>
      <c r="O32" s="345">
        <v>1</v>
      </c>
      <c r="P32" s="345">
        <v>0</v>
      </c>
      <c r="Q32" s="342">
        <v>1</v>
      </c>
      <c r="R32" s="84">
        <v>1</v>
      </c>
      <c r="S32" s="84">
        <v>0</v>
      </c>
      <c r="T32" s="84">
        <v>0</v>
      </c>
      <c r="U32" s="85">
        <v>1</v>
      </c>
      <c r="V32" s="342">
        <v>1</v>
      </c>
      <c r="W32" s="345">
        <v>0</v>
      </c>
      <c r="X32" s="345">
        <v>0</v>
      </c>
      <c r="Y32" s="345">
        <v>0</v>
      </c>
      <c r="Z32" s="345">
        <v>1</v>
      </c>
      <c r="AA32" s="342">
        <v>0</v>
      </c>
      <c r="AB32" s="343">
        <v>1</v>
      </c>
      <c r="AC32" s="343">
        <v>1</v>
      </c>
      <c r="AD32" s="344">
        <v>0</v>
      </c>
      <c r="AE32" s="342">
        <v>1</v>
      </c>
      <c r="AF32" s="342">
        <v>0</v>
      </c>
      <c r="AG32" s="348">
        <v>1</v>
      </c>
      <c r="AH32" s="344">
        <v>0</v>
      </c>
      <c r="AI32" s="107">
        <v>14</v>
      </c>
      <c r="AJ32" s="108">
        <v>5</v>
      </c>
      <c r="AK32" s="108">
        <v>1</v>
      </c>
      <c r="AL32" s="108">
        <v>0</v>
      </c>
      <c r="AM32" s="108">
        <v>1</v>
      </c>
      <c r="AN32" s="108">
        <v>1</v>
      </c>
      <c r="AO32" s="108">
        <v>0</v>
      </c>
      <c r="AP32" s="108">
        <v>1</v>
      </c>
      <c r="AQ32" s="108">
        <v>1</v>
      </c>
      <c r="AR32" s="108">
        <v>0</v>
      </c>
      <c r="AS32" s="108">
        <v>1</v>
      </c>
      <c r="AT32" s="108">
        <v>0</v>
      </c>
      <c r="AU32" s="108">
        <v>0</v>
      </c>
      <c r="AV32" s="108">
        <v>1</v>
      </c>
      <c r="AW32" s="108">
        <v>0</v>
      </c>
      <c r="AX32" s="113">
        <v>4</v>
      </c>
      <c r="AY32" s="305">
        <v>0</v>
      </c>
      <c r="AZ32" s="181" t="s">
        <v>250</v>
      </c>
      <c r="BA32" s="305">
        <v>1</v>
      </c>
      <c r="BB32" s="305">
        <v>1</v>
      </c>
      <c r="BC32" s="349"/>
      <c r="BD32" s="305"/>
      <c r="BE32" s="305"/>
      <c r="BF32" s="305"/>
      <c r="BG32" s="349"/>
      <c r="BH32" s="305"/>
      <c r="BI32" s="305"/>
      <c r="BJ32" s="305"/>
      <c r="BK32" s="165"/>
      <c r="BL32" s="304">
        <f>VLOOKUP($C32,weo_group!$A:$D,2,FALSE)</f>
        <v>429</v>
      </c>
      <c r="BM32" s="304" t="str">
        <f>VLOOKUP($C32,[1]weo_group!$A:$D,3,FALSE)</f>
        <v>IRN</v>
      </c>
      <c r="BN32" s="182">
        <v>1</v>
      </c>
      <c r="BO32" s="132">
        <f t="shared" ref="BO32:BO42" si="10">SUM(I32:AH32)+(-AC32+AC32*5)+(-AH32+AH32*3)</f>
        <v>18</v>
      </c>
      <c r="BP32" s="106">
        <f t="shared" ref="BP32:BP42" si="11">IF(F32&lt;2005,1,0)</f>
        <v>1</v>
      </c>
      <c r="BQ32" s="106">
        <f t="shared" si="2"/>
        <v>0</v>
      </c>
      <c r="BR32" s="182">
        <v>0</v>
      </c>
      <c r="BS32" s="106">
        <f t="shared" si="3"/>
        <v>1</v>
      </c>
      <c r="BT32" s="182">
        <v>0</v>
      </c>
      <c r="BU32" s="106">
        <f t="shared" si="4"/>
        <v>1</v>
      </c>
      <c r="BV32" s="106">
        <f t="shared" ref="BV32:BV42" si="12">IF(G32&lt;2008,1,0)</f>
        <v>1</v>
      </c>
      <c r="BW32" s="106">
        <f t="shared" si="6"/>
        <v>0</v>
      </c>
      <c r="BX32" s="182">
        <v>1</v>
      </c>
      <c r="BY32" s="106">
        <f t="shared" si="7"/>
        <v>0</v>
      </c>
    </row>
    <row r="33" spans="1:77" s="101" customFormat="1" ht="24.65" customHeight="1" x14ac:dyDescent="0.35">
      <c r="A33" s="85">
        <v>26</v>
      </c>
      <c r="B33" s="68" t="s">
        <v>146</v>
      </c>
      <c r="C33" s="356" t="s">
        <v>251</v>
      </c>
      <c r="D33" s="342" t="s">
        <v>170</v>
      </c>
      <c r="E33" s="342" t="s">
        <v>252</v>
      </c>
      <c r="F33" s="342">
        <v>2016</v>
      </c>
      <c r="G33" s="343"/>
      <c r="H33" s="356" t="s">
        <v>151</v>
      </c>
      <c r="I33" s="343">
        <v>1</v>
      </c>
      <c r="J33" s="343">
        <v>1</v>
      </c>
      <c r="K33" s="344">
        <v>0</v>
      </c>
      <c r="L33" s="345">
        <v>1</v>
      </c>
      <c r="M33" s="345">
        <v>1</v>
      </c>
      <c r="N33" s="345">
        <v>1</v>
      </c>
      <c r="O33" s="345">
        <v>1</v>
      </c>
      <c r="P33" s="345">
        <v>0</v>
      </c>
      <c r="Q33" s="345">
        <v>1</v>
      </c>
      <c r="R33" s="84">
        <v>1</v>
      </c>
      <c r="S33" s="84">
        <v>0</v>
      </c>
      <c r="T33" s="84">
        <v>0</v>
      </c>
      <c r="U33" s="85">
        <v>1</v>
      </c>
      <c r="V33" s="342">
        <v>1</v>
      </c>
      <c r="W33" s="345">
        <v>0</v>
      </c>
      <c r="X33" s="345">
        <v>0</v>
      </c>
      <c r="Y33" s="345">
        <v>0</v>
      </c>
      <c r="Z33" s="345">
        <v>0</v>
      </c>
      <c r="AA33" s="342">
        <v>0</v>
      </c>
      <c r="AB33" s="343">
        <v>1</v>
      </c>
      <c r="AC33" s="343">
        <v>1</v>
      </c>
      <c r="AD33" s="345">
        <v>0</v>
      </c>
      <c r="AE33" s="342">
        <v>1</v>
      </c>
      <c r="AF33" s="342">
        <v>1</v>
      </c>
      <c r="AG33" s="348">
        <v>0</v>
      </c>
      <c r="AH33" s="344"/>
      <c r="AI33" s="107">
        <v>3</v>
      </c>
      <c r="AJ33" s="108" t="s">
        <v>253</v>
      </c>
      <c r="AK33" s="108">
        <v>1</v>
      </c>
      <c r="AL33" s="108">
        <v>1</v>
      </c>
      <c r="AM33" s="108">
        <v>1</v>
      </c>
      <c r="AN33" s="108">
        <v>1</v>
      </c>
      <c r="AO33" s="108"/>
      <c r="AP33" s="108"/>
      <c r="AQ33" s="108"/>
      <c r="AR33" s="108">
        <v>1</v>
      </c>
      <c r="AS33" s="108">
        <v>1</v>
      </c>
      <c r="AT33" s="108"/>
      <c r="AU33" s="108">
        <v>0</v>
      </c>
      <c r="AV33" s="108">
        <v>0</v>
      </c>
      <c r="AW33" s="111"/>
      <c r="AX33" s="113">
        <v>0</v>
      </c>
      <c r="AY33" s="305">
        <v>0</v>
      </c>
      <c r="AZ33" s="103" t="s">
        <v>181</v>
      </c>
      <c r="BA33" s="305">
        <v>0</v>
      </c>
      <c r="BB33" s="305">
        <v>0</v>
      </c>
      <c r="BC33" s="349">
        <v>0</v>
      </c>
      <c r="BD33" s="305">
        <v>1</v>
      </c>
      <c r="BE33" s="305">
        <v>0</v>
      </c>
      <c r="BF33" s="305">
        <v>0</v>
      </c>
      <c r="BG33" s="349">
        <v>1</v>
      </c>
      <c r="BH33" s="305">
        <v>1</v>
      </c>
      <c r="BI33" s="305"/>
      <c r="BJ33" s="305">
        <v>1</v>
      </c>
      <c r="BK33" s="165"/>
      <c r="BL33" s="304">
        <f>VLOOKUP($C33,weo_group!$A:$D,2,FALSE)</f>
        <v>176</v>
      </c>
      <c r="BM33" s="304" t="str">
        <f>VLOOKUP($C33,[1]weo_group!$A:$D,3,FALSE)</f>
        <v>ISL</v>
      </c>
      <c r="BN33" s="101">
        <v>1</v>
      </c>
      <c r="BO33" s="132">
        <f>SUM(I33:AH33)+(-AC33+AC33*5)+(-AH33+AH33*3)</f>
        <v>18</v>
      </c>
      <c r="BP33" s="106">
        <f>IF(F33&lt;2005,1,0)</f>
        <v>0</v>
      </c>
      <c r="BQ33" s="106">
        <f>1-BP33</f>
        <v>1</v>
      </c>
      <c r="BR33" s="101">
        <v>0</v>
      </c>
      <c r="BS33" s="106">
        <f>1-BR33</f>
        <v>1</v>
      </c>
      <c r="BT33" s="101">
        <v>1</v>
      </c>
      <c r="BU33" s="106">
        <f>1-BT33</f>
        <v>0</v>
      </c>
      <c r="BV33" s="106">
        <f>IF(G33&lt;2008,1,0)</f>
        <v>1</v>
      </c>
      <c r="BW33" s="106">
        <f>1-BV33</f>
        <v>0</v>
      </c>
      <c r="BX33" s="101">
        <v>1</v>
      </c>
      <c r="BY33" s="106">
        <f>1-BX33</f>
        <v>0</v>
      </c>
    </row>
    <row r="34" spans="1:77" ht="29" x14ac:dyDescent="0.35">
      <c r="A34" s="85">
        <v>27</v>
      </c>
      <c r="B34" s="68" t="s">
        <v>146</v>
      </c>
      <c r="C34" s="356" t="s">
        <v>254</v>
      </c>
      <c r="D34" s="342" t="s">
        <v>255</v>
      </c>
      <c r="E34" s="342" t="s">
        <v>256</v>
      </c>
      <c r="F34" s="342">
        <v>2011</v>
      </c>
      <c r="G34" s="343">
        <v>2012</v>
      </c>
      <c r="H34" s="356" t="s">
        <v>151</v>
      </c>
      <c r="I34" s="343">
        <v>1</v>
      </c>
      <c r="J34" s="343">
        <v>1</v>
      </c>
      <c r="K34" s="344">
        <v>0</v>
      </c>
      <c r="L34" s="345">
        <v>1</v>
      </c>
      <c r="M34" s="345">
        <v>1</v>
      </c>
      <c r="N34" s="345">
        <v>0</v>
      </c>
      <c r="O34" s="346">
        <v>1</v>
      </c>
      <c r="P34" s="345">
        <v>1</v>
      </c>
      <c r="Q34" s="346">
        <v>1</v>
      </c>
      <c r="R34" s="84">
        <v>1</v>
      </c>
      <c r="S34" s="84">
        <v>0</v>
      </c>
      <c r="T34" s="84">
        <v>0</v>
      </c>
      <c r="U34" s="85">
        <v>1</v>
      </c>
      <c r="V34" s="342">
        <v>1</v>
      </c>
      <c r="W34" s="345">
        <v>0</v>
      </c>
      <c r="X34" s="345">
        <v>0</v>
      </c>
      <c r="Y34" s="345">
        <v>0</v>
      </c>
      <c r="Z34" s="345">
        <v>0</v>
      </c>
      <c r="AA34" s="342">
        <v>0</v>
      </c>
      <c r="AB34" s="343">
        <v>1</v>
      </c>
      <c r="AC34" s="343">
        <v>1</v>
      </c>
      <c r="AD34" s="346">
        <v>1</v>
      </c>
      <c r="AE34" s="342">
        <v>1</v>
      </c>
      <c r="AF34" s="342">
        <v>1</v>
      </c>
      <c r="AG34" s="343">
        <v>1</v>
      </c>
      <c r="AH34" s="344">
        <v>1</v>
      </c>
      <c r="AI34" s="109">
        <v>5</v>
      </c>
      <c r="AJ34" s="108">
        <v>4</v>
      </c>
      <c r="AK34" s="108">
        <v>1</v>
      </c>
      <c r="AL34" s="108">
        <v>1</v>
      </c>
      <c r="AM34" s="108">
        <v>1</v>
      </c>
      <c r="AN34" s="108">
        <v>1</v>
      </c>
      <c r="AO34" s="108">
        <v>0</v>
      </c>
      <c r="AP34" s="108">
        <v>0</v>
      </c>
      <c r="AQ34" s="108">
        <v>0</v>
      </c>
      <c r="AR34" s="108">
        <v>1</v>
      </c>
      <c r="AS34" s="108">
        <v>0</v>
      </c>
      <c r="AT34" s="108">
        <v>0</v>
      </c>
      <c r="AU34" s="108">
        <v>0</v>
      </c>
      <c r="AV34" s="108">
        <v>1</v>
      </c>
      <c r="AW34" s="108">
        <v>0</v>
      </c>
      <c r="AX34" s="113">
        <v>3</v>
      </c>
      <c r="AY34" s="305">
        <v>2</v>
      </c>
      <c r="AZ34" s="139" t="s">
        <v>257</v>
      </c>
      <c r="BA34" s="305">
        <v>1</v>
      </c>
      <c r="BB34" s="305">
        <v>1</v>
      </c>
      <c r="BC34" s="349">
        <v>1</v>
      </c>
      <c r="BD34" s="305">
        <v>1</v>
      </c>
      <c r="BE34" s="305">
        <v>1</v>
      </c>
      <c r="BF34" s="305">
        <v>1</v>
      </c>
      <c r="BG34" s="349">
        <v>1</v>
      </c>
      <c r="BH34" s="305"/>
      <c r="BI34" s="305">
        <v>1</v>
      </c>
      <c r="BJ34" s="319"/>
      <c r="BK34" s="162"/>
      <c r="BL34" s="304">
        <f>VLOOKUP($C34,weo_group!$A:$D,2,FALSE)</f>
        <v>178</v>
      </c>
      <c r="BM34" s="304" t="str">
        <f>VLOOKUP($C34,[1]weo_group!$A:$D,3,FALSE)</f>
        <v>IRL</v>
      </c>
      <c r="BN34" s="46">
        <v>1</v>
      </c>
      <c r="BO34" s="132">
        <f t="shared" si="10"/>
        <v>23</v>
      </c>
      <c r="BP34" s="106">
        <f t="shared" si="11"/>
        <v>0</v>
      </c>
      <c r="BQ34" s="106">
        <f t="shared" si="2"/>
        <v>1</v>
      </c>
      <c r="BR34" s="46">
        <v>1</v>
      </c>
      <c r="BS34" s="106">
        <f t="shared" si="3"/>
        <v>0</v>
      </c>
      <c r="BT34" s="46">
        <v>1</v>
      </c>
      <c r="BU34" s="106">
        <f t="shared" si="4"/>
        <v>0</v>
      </c>
      <c r="BV34" s="106">
        <f t="shared" si="12"/>
        <v>0</v>
      </c>
      <c r="BW34" s="106">
        <f t="shared" si="6"/>
        <v>1</v>
      </c>
      <c r="BX34" s="46">
        <v>0</v>
      </c>
      <c r="BY34" s="106">
        <f t="shared" si="7"/>
        <v>1</v>
      </c>
    </row>
    <row r="35" spans="1:77" ht="29" x14ac:dyDescent="0.35">
      <c r="A35" s="85">
        <v>28</v>
      </c>
      <c r="B35" s="68" t="s">
        <v>146</v>
      </c>
      <c r="C35" s="409" t="s">
        <v>1074</v>
      </c>
      <c r="D35" s="406" t="s">
        <v>1075</v>
      </c>
      <c r="E35" s="406" t="s">
        <v>142</v>
      </c>
      <c r="F35" s="342">
        <v>2014</v>
      </c>
      <c r="G35" s="343"/>
      <c r="H35" s="356" t="s">
        <v>151</v>
      </c>
      <c r="I35" s="343">
        <v>1</v>
      </c>
      <c r="J35" s="343">
        <v>0</v>
      </c>
      <c r="K35" s="344">
        <v>0</v>
      </c>
      <c r="L35" s="345">
        <v>1</v>
      </c>
      <c r="M35" s="345">
        <v>0</v>
      </c>
      <c r="N35" s="345">
        <v>1</v>
      </c>
      <c r="O35" s="346">
        <v>1</v>
      </c>
      <c r="P35" s="345">
        <v>1</v>
      </c>
      <c r="Q35" s="346">
        <v>1</v>
      </c>
      <c r="R35" s="84">
        <v>1</v>
      </c>
      <c r="S35" s="84">
        <v>0</v>
      </c>
      <c r="T35" s="84">
        <v>0</v>
      </c>
      <c r="U35" s="85">
        <v>1</v>
      </c>
      <c r="V35" s="401" t="s">
        <v>181</v>
      </c>
      <c r="W35" s="345">
        <v>0</v>
      </c>
      <c r="X35" s="345">
        <v>0</v>
      </c>
      <c r="Y35" s="345">
        <v>1</v>
      </c>
      <c r="Z35" s="345">
        <v>1</v>
      </c>
      <c r="AA35" s="342">
        <v>0</v>
      </c>
      <c r="AB35" s="343">
        <v>1</v>
      </c>
      <c r="AC35" s="343">
        <v>1</v>
      </c>
      <c r="AD35" s="346">
        <v>1</v>
      </c>
      <c r="AE35" s="361">
        <v>1</v>
      </c>
      <c r="AF35" s="361">
        <v>1</v>
      </c>
      <c r="AG35" s="343">
        <v>1</v>
      </c>
      <c r="AH35" s="344">
        <v>1</v>
      </c>
      <c r="AI35" s="109">
        <v>5</v>
      </c>
      <c r="AJ35" s="108">
        <v>6</v>
      </c>
      <c r="AK35" s="108">
        <v>0</v>
      </c>
      <c r="AL35" s="108" t="s">
        <v>181</v>
      </c>
      <c r="AM35" s="110">
        <v>1</v>
      </c>
      <c r="AN35" s="110">
        <v>1</v>
      </c>
      <c r="AO35" s="110">
        <v>0</v>
      </c>
      <c r="AP35" s="108">
        <v>1</v>
      </c>
      <c r="AQ35" s="108"/>
      <c r="AR35" s="108">
        <v>0</v>
      </c>
      <c r="AS35" s="108">
        <v>1</v>
      </c>
      <c r="AT35" s="108">
        <v>0</v>
      </c>
      <c r="AU35" s="108">
        <v>0</v>
      </c>
      <c r="AV35" s="108">
        <v>1</v>
      </c>
      <c r="AW35" s="108">
        <v>1</v>
      </c>
      <c r="AX35" s="113">
        <v>16</v>
      </c>
      <c r="AY35" s="305">
        <v>2</v>
      </c>
      <c r="AZ35" s="139" t="s">
        <v>259</v>
      </c>
      <c r="BA35" s="305">
        <v>1</v>
      </c>
      <c r="BB35" s="305">
        <v>1</v>
      </c>
      <c r="BC35" s="349">
        <v>2</v>
      </c>
      <c r="BD35" s="305">
        <v>1</v>
      </c>
      <c r="BE35" s="305">
        <v>1</v>
      </c>
      <c r="BF35" s="305">
        <v>1</v>
      </c>
      <c r="BG35" s="349">
        <v>1</v>
      </c>
      <c r="BH35" s="305">
        <v>1</v>
      </c>
      <c r="BI35" s="305">
        <v>1</v>
      </c>
      <c r="BJ35" s="319"/>
      <c r="BK35" s="162"/>
      <c r="BL35" s="304" t="e">
        <f>VLOOKUP($C35,weo_group!$A:$D,2,FALSE)</f>
        <v>#N/A</v>
      </c>
      <c r="BM35" s="304" t="e">
        <f>VLOOKUP($C35,[1]weo_group!$A:$D,3,FALSE)</f>
        <v>#N/A</v>
      </c>
      <c r="BN35" s="46">
        <v>1</v>
      </c>
      <c r="BO35" s="132">
        <f t="shared" si="10"/>
        <v>23</v>
      </c>
      <c r="BP35" s="106">
        <f t="shared" si="11"/>
        <v>0</v>
      </c>
      <c r="BQ35" s="106">
        <f t="shared" si="2"/>
        <v>1</v>
      </c>
      <c r="BR35" s="46">
        <v>1</v>
      </c>
      <c r="BS35" s="106">
        <f t="shared" si="3"/>
        <v>0</v>
      </c>
      <c r="BT35" s="46">
        <v>1</v>
      </c>
      <c r="BU35" s="106">
        <f t="shared" si="4"/>
        <v>0</v>
      </c>
      <c r="BV35" s="106">
        <f t="shared" si="12"/>
        <v>1</v>
      </c>
      <c r="BW35" s="106">
        <f t="shared" si="6"/>
        <v>0</v>
      </c>
      <c r="BX35" s="46">
        <v>0</v>
      </c>
      <c r="BY35" s="106">
        <f t="shared" si="7"/>
        <v>1</v>
      </c>
    </row>
    <row r="36" spans="1:77" ht="30" customHeight="1" x14ac:dyDescent="0.35">
      <c r="A36" s="85">
        <v>29</v>
      </c>
      <c r="B36" s="68" t="s">
        <v>260</v>
      </c>
      <c r="C36" s="356" t="s">
        <v>261</v>
      </c>
      <c r="D36" s="342" t="s">
        <v>262</v>
      </c>
      <c r="E36" s="342" t="s">
        <v>142</v>
      </c>
      <c r="F36" s="342">
        <v>2007</v>
      </c>
      <c r="G36" s="342">
        <v>2012</v>
      </c>
      <c r="H36" s="356" t="s">
        <v>144</v>
      </c>
      <c r="I36" s="343">
        <v>1</v>
      </c>
      <c r="J36" s="343">
        <v>1</v>
      </c>
      <c r="K36" s="344">
        <v>1</v>
      </c>
      <c r="L36" s="345">
        <v>1</v>
      </c>
      <c r="M36" s="345">
        <v>1</v>
      </c>
      <c r="N36" s="345">
        <v>0</v>
      </c>
      <c r="O36" s="346">
        <v>1</v>
      </c>
      <c r="P36" s="345">
        <v>1</v>
      </c>
      <c r="Q36" s="346">
        <v>0</v>
      </c>
      <c r="R36" s="84">
        <v>1</v>
      </c>
      <c r="S36" s="84">
        <v>0</v>
      </c>
      <c r="T36" s="84">
        <v>0</v>
      </c>
      <c r="U36" s="85">
        <v>1</v>
      </c>
      <c r="V36" s="342">
        <v>1</v>
      </c>
      <c r="W36" s="345">
        <v>0</v>
      </c>
      <c r="X36" s="345">
        <v>0</v>
      </c>
      <c r="Y36" s="345">
        <v>0</v>
      </c>
      <c r="Z36" s="367">
        <v>0</v>
      </c>
      <c r="AA36" s="342">
        <v>0</v>
      </c>
      <c r="AB36" s="368">
        <v>0</v>
      </c>
      <c r="AC36" s="368">
        <v>1</v>
      </c>
      <c r="AD36" s="357">
        <v>0</v>
      </c>
      <c r="AE36" s="404" t="s">
        <v>181</v>
      </c>
      <c r="AF36" s="361">
        <v>0</v>
      </c>
      <c r="AG36" s="348">
        <v>1</v>
      </c>
      <c r="AH36" s="344">
        <v>1</v>
      </c>
      <c r="AI36" s="116">
        <v>3</v>
      </c>
      <c r="AJ36" s="108" t="s">
        <v>181</v>
      </c>
      <c r="AK36" s="108" t="s">
        <v>181</v>
      </c>
      <c r="AL36" s="108" t="s">
        <v>181</v>
      </c>
      <c r="AM36" s="108" t="s">
        <v>181</v>
      </c>
      <c r="AN36" s="108" t="s">
        <v>181</v>
      </c>
      <c r="AO36" s="108" t="s">
        <v>181</v>
      </c>
      <c r="AP36" s="108" t="s">
        <v>181</v>
      </c>
      <c r="AQ36" s="108" t="s">
        <v>181</v>
      </c>
      <c r="AR36" s="108" t="s">
        <v>181</v>
      </c>
      <c r="AS36" s="108" t="s">
        <v>181</v>
      </c>
      <c r="AT36" s="108" t="s">
        <v>181</v>
      </c>
      <c r="AU36" s="108" t="s">
        <v>181</v>
      </c>
      <c r="AV36" s="108" t="s">
        <v>181</v>
      </c>
      <c r="AW36" s="110" t="s">
        <v>180</v>
      </c>
      <c r="AX36" s="113" t="s">
        <v>180</v>
      </c>
      <c r="AY36" s="305">
        <v>0</v>
      </c>
      <c r="AZ36" s="139" t="s">
        <v>263</v>
      </c>
      <c r="BA36" s="305">
        <v>1</v>
      </c>
      <c r="BB36" s="305">
        <v>1</v>
      </c>
      <c r="BC36" s="349">
        <v>1</v>
      </c>
      <c r="BD36" s="305">
        <v>0</v>
      </c>
      <c r="BE36" s="305">
        <v>0</v>
      </c>
      <c r="BF36" s="305">
        <v>0</v>
      </c>
      <c r="BG36" s="349">
        <v>1</v>
      </c>
      <c r="BH36" s="352"/>
      <c r="BI36" s="305">
        <v>1</v>
      </c>
      <c r="BJ36" s="305">
        <v>1</v>
      </c>
      <c r="BK36" s="162"/>
      <c r="BL36" s="304">
        <f>VLOOKUP($C36,weo_group!$A:$D,2,FALSE)</f>
        <v>664</v>
      </c>
      <c r="BM36" s="304" t="str">
        <f>VLOOKUP($C36,[1]weo_group!$A:$D,3,FALSE)</f>
        <v>KEN</v>
      </c>
      <c r="BN36" s="46">
        <v>1</v>
      </c>
      <c r="BO36" s="132">
        <f t="shared" si="10"/>
        <v>19</v>
      </c>
      <c r="BP36" s="106">
        <f t="shared" si="11"/>
        <v>0</v>
      </c>
      <c r="BQ36" s="106">
        <f t="shared" si="2"/>
        <v>1</v>
      </c>
      <c r="BR36" s="46">
        <v>0</v>
      </c>
      <c r="BS36" s="106">
        <f t="shared" si="3"/>
        <v>1</v>
      </c>
      <c r="BT36" s="46">
        <v>0</v>
      </c>
      <c r="BU36" s="106">
        <f t="shared" si="4"/>
        <v>1</v>
      </c>
      <c r="BV36" s="106">
        <f t="shared" si="12"/>
        <v>0</v>
      </c>
      <c r="BW36" s="106">
        <f t="shared" si="6"/>
        <v>1</v>
      </c>
      <c r="BX36" s="46">
        <v>1</v>
      </c>
      <c r="BY36" s="106">
        <f t="shared" si="7"/>
        <v>0</v>
      </c>
    </row>
    <row r="37" spans="1:77" ht="30" customHeight="1" x14ac:dyDescent="0.35">
      <c r="A37" s="85">
        <v>30</v>
      </c>
      <c r="B37" s="68" t="s">
        <v>139</v>
      </c>
      <c r="C37" s="356" t="s">
        <v>264</v>
      </c>
      <c r="D37" s="342" t="s">
        <v>265</v>
      </c>
      <c r="E37" s="342" t="s">
        <v>266</v>
      </c>
      <c r="F37" s="342">
        <v>2003</v>
      </c>
      <c r="G37" s="342"/>
      <c r="H37" s="359"/>
      <c r="I37" s="343">
        <v>1</v>
      </c>
      <c r="J37" s="343">
        <v>0</v>
      </c>
      <c r="K37" s="344">
        <v>1</v>
      </c>
      <c r="L37" s="345">
        <v>1</v>
      </c>
      <c r="M37" s="345">
        <v>1</v>
      </c>
      <c r="N37" s="345">
        <v>1</v>
      </c>
      <c r="O37" s="346">
        <v>1</v>
      </c>
      <c r="P37" s="345">
        <v>1</v>
      </c>
      <c r="Q37" s="346">
        <v>0</v>
      </c>
      <c r="R37" s="84">
        <v>1</v>
      </c>
      <c r="S37" s="84">
        <v>0</v>
      </c>
      <c r="T37" s="84">
        <v>0</v>
      </c>
      <c r="U37" s="85">
        <v>1</v>
      </c>
      <c r="V37" s="342">
        <v>1</v>
      </c>
      <c r="W37" s="345">
        <v>0</v>
      </c>
      <c r="X37" s="345">
        <v>0</v>
      </c>
      <c r="Y37" s="345">
        <v>0</v>
      </c>
      <c r="Z37" s="345">
        <v>0</v>
      </c>
      <c r="AA37" s="342">
        <v>0</v>
      </c>
      <c r="AB37" s="343">
        <v>1</v>
      </c>
      <c r="AC37" s="343">
        <v>1</v>
      </c>
      <c r="AD37" s="344">
        <v>1</v>
      </c>
      <c r="AE37" s="342">
        <v>1</v>
      </c>
      <c r="AF37" s="342">
        <v>1</v>
      </c>
      <c r="AG37" s="343">
        <v>1</v>
      </c>
      <c r="AH37" s="344">
        <v>1</v>
      </c>
      <c r="AI37" s="109">
        <v>1</v>
      </c>
      <c r="AJ37" s="108">
        <v>2</v>
      </c>
      <c r="AK37" s="108">
        <v>1</v>
      </c>
      <c r="AL37" s="108">
        <v>1</v>
      </c>
      <c r="AM37" s="108">
        <v>1</v>
      </c>
      <c r="AN37" s="108">
        <v>1</v>
      </c>
      <c r="AO37" s="108">
        <v>0</v>
      </c>
      <c r="AP37" s="108">
        <v>1</v>
      </c>
      <c r="AQ37" s="108">
        <v>0</v>
      </c>
      <c r="AR37" s="108">
        <v>0</v>
      </c>
      <c r="AS37" s="108">
        <v>1</v>
      </c>
      <c r="AT37" s="108">
        <v>0</v>
      </c>
      <c r="AU37" s="108">
        <v>0</v>
      </c>
      <c r="AV37" s="108">
        <v>0</v>
      </c>
      <c r="AW37" s="108">
        <v>1</v>
      </c>
      <c r="AX37" s="113">
        <v>125</v>
      </c>
      <c r="AY37" s="305">
        <v>2</v>
      </c>
      <c r="AZ37" s="139" t="s">
        <v>267</v>
      </c>
      <c r="BA37" s="305">
        <v>1</v>
      </c>
      <c r="BB37" s="305">
        <v>1</v>
      </c>
      <c r="BC37" s="349">
        <v>2</v>
      </c>
      <c r="BD37" s="305">
        <v>0</v>
      </c>
      <c r="BE37" s="305">
        <v>0</v>
      </c>
      <c r="BF37" s="305">
        <v>1</v>
      </c>
      <c r="BG37" s="349"/>
      <c r="BH37" s="305"/>
      <c r="BI37" s="305"/>
      <c r="BJ37" s="305"/>
      <c r="BK37" s="162"/>
      <c r="BL37" s="304">
        <f>VLOOKUP($C37,weo_group!$A:$D,2,FALSE)</f>
        <v>542</v>
      </c>
      <c r="BM37" s="304" t="str">
        <f>VLOOKUP($C37,[1]weo_group!$A:$D,3,FALSE)</f>
        <v>KOR</v>
      </c>
      <c r="BN37" s="46">
        <v>1</v>
      </c>
      <c r="BO37" s="132">
        <f t="shared" si="10"/>
        <v>23</v>
      </c>
      <c r="BP37" s="106">
        <f t="shared" si="11"/>
        <v>1</v>
      </c>
      <c r="BQ37" s="106">
        <f>1-BP37</f>
        <v>0</v>
      </c>
      <c r="BR37" s="46">
        <v>0</v>
      </c>
      <c r="BS37" s="106">
        <f>1-BR37</f>
        <v>1</v>
      </c>
      <c r="BT37" s="46">
        <v>1</v>
      </c>
      <c r="BU37" s="106">
        <f>1-BT37</f>
        <v>0</v>
      </c>
      <c r="BV37" s="106">
        <f t="shared" si="12"/>
        <v>1</v>
      </c>
      <c r="BW37" s="106">
        <f>1-BV37</f>
        <v>0</v>
      </c>
      <c r="BX37" s="46">
        <v>1</v>
      </c>
      <c r="BY37" s="106">
        <f>1-BX37</f>
        <v>0</v>
      </c>
    </row>
    <row r="38" spans="1:77" ht="29" x14ac:dyDescent="0.25">
      <c r="A38" s="85">
        <v>31</v>
      </c>
      <c r="B38" s="68" t="s">
        <v>146</v>
      </c>
      <c r="C38" s="356" t="s">
        <v>268</v>
      </c>
      <c r="D38" s="342" t="s">
        <v>269</v>
      </c>
      <c r="E38" s="342" t="s">
        <v>270</v>
      </c>
      <c r="F38" s="342">
        <v>2014</v>
      </c>
      <c r="G38" s="342"/>
      <c r="H38" s="359" t="s">
        <v>151</v>
      </c>
      <c r="I38" s="343">
        <v>1</v>
      </c>
      <c r="J38" s="343">
        <v>1</v>
      </c>
      <c r="K38" s="346">
        <v>0</v>
      </c>
      <c r="L38" s="346">
        <v>1</v>
      </c>
      <c r="M38" s="346">
        <v>1</v>
      </c>
      <c r="N38" s="346">
        <v>1</v>
      </c>
      <c r="O38" s="346">
        <v>1</v>
      </c>
      <c r="P38" s="346">
        <v>0</v>
      </c>
      <c r="Q38" s="346">
        <v>1</v>
      </c>
      <c r="R38" s="98">
        <v>1</v>
      </c>
      <c r="S38" s="84">
        <v>0</v>
      </c>
      <c r="T38" s="98">
        <v>0</v>
      </c>
      <c r="U38" s="85">
        <v>1</v>
      </c>
      <c r="V38" s="360">
        <v>1</v>
      </c>
      <c r="W38" s="369">
        <v>0</v>
      </c>
      <c r="X38" s="369">
        <v>0</v>
      </c>
      <c r="Y38" s="346">
        <v>1</v>
      </c>
      <c r="Z38" s="346">
        <v>1</v>
      </c>
      <c r="AA38" s="342">
        <v>0</v>
      </c>
      <c r="AB38" s="363">
        <v>1</v>
      </c>
      <c r="AC38" s="343">
        <v>1</v>
      </c>
      <c r="AD38" s="364">
        <v>1</v>
      </c>
      <c r="AE38" s="342">
        <v>1</v>
      </c>
      <c r="AF38" s="342">
        <v>1</v>
      </c>
      <c r="AG38" s="348">
        <v>1</v>
      </c>
      <c r="AH38" s="363">
        <v>1</v>
      </c>
      <c r="AI38" s="115">
        <v>6</v>
      </c>
      <c r="AJ38" s="115">
        <v>6</v>
      </c>
      <c r="AK38" s="115">
        <v>1</v>
      </c>
      <c r="AL38" s="108">
        <v>1</v>
      </c>
      <c r="AM38" s="108">
        <v>1</v>
      </c>
      <c r="AN38" s="108">
        <v>1</v>
      </c>
      <c r="AO38" s="115">
        <v>0</v>
      </c>
      <c r="AP38" s="108">
        <v>1</v>
      </c>
      <c r="AQ38" s="108">
        <v>0</v>
      </c>
      <c r="AR38" s="108">
        <v>0</v>
      </c>
      <c r="AS38" s="108">
        <v>1</v>
      </c>
      <c r="AT38" s="115">
        <v>0</v>
      </c>
      <c r="AU38" s="108">
        <v>0</v>
      </c>
      <c r="AV38" s="108">
        <v>1</v>
      </c>
      <c r="AW38" s="115">
        <v>0</v>
      </c>
      <c r="AX38" s="113">
        <v>4</v>
      </c>
      <c r="AY38" s="305">
        <v>1</v>
      </c>
      <c r="AZ38" s="139" t="s">
        <v>271</v>
      </c>
      <c r="BA38" s="305">
        <v>1</v>
      </c>
      <c r="BB38" s="305">
        <v>1</v>
      </c>
      <c r="BC38" s="349">
        <v>1</v>
      </c>
      <c r="BD38" s="305">
        <v>1</v>
      </c>
      <c r="BE38" s="305">
        <v>1</v>
      </c>
      <c r="BF38" s="305">
        <v>0</v>
      </c>
      <c r="BG38" s="349">
        <v>1</v>
      </c>
      <c r="BH38" s="351">
        <v>1</v>
      </c>
      <c r="BI38" s="351"/>
      <c r="BJ38" s="358"/>
      <c r="BK38" s="162"/>
      <c r="BL38" s="304">
        <v>941</v>
      </c>
      <c r="BM38" s="304" t="s">
        <v>272</v>
      </c>
    </row>
    <row r="39" spans="1:77" ht="29" x14ac:dyDescent="0.25">
      <c r="A39" s="85">
        <v>32</v>
      </c>
      <c r="B39" s="68" t="s">
        <v>146</v>
      </c>
      <c r="C39" s="356" t="s">
        <v>273</v>
      </c>
      <c r="D39" s="342" t="s">
        <v>274</v>
      </c>
      <c r="E39" s="342" t="s">
        <v>275</v>
      </c>
      <c r="F39" s="342">
        <v>2015</v>
      </c>
      <c r="G39" s="342"/>
      <c r="H39" s="356" t="s">
        <v>151</v>
      </c>
      <c r="I39" s="343">
        <v>1</v>
      </c>
      <c r="J39" s="343">
        <v>1</v>
      </c>
      <c r="K39" s="344">
        <v>1</v>
      </c>
      <c r="L39" s="345">
        <v>1</v>
      </c>
      <c r="M39" s="345">
        <v>1</v>
      </c>
      <c r="N39" s="346">
        <v>1</v>
      </c>
      <c r="O39" s="346">
        <v>1</v>
      </c>
      <c r="P39" s="346">
        <v>0</v>
      </c>
      <c r="Q39" s="346">
        <v>1</v>
      </c>
      <c r="R39" s="98">
        <v>1</v>
      </c>
      <c r="S39" s="84">
        <v>0</v>
      </c>
      <c r="T39" s="98">
        <v>0</v>
      </c>
      <c r="U39" s="85">
        <v>1</v>
      </c>
      <c r="V39" s="360">
        <v>1</v>
      </c>
      <c r="W39" s="345">
        <v>0</v>
      </c>
      <c r="X39" s="345">
        <v>0</v>
      </c>
      <c r="Y39" s="346">
        <v>0</v>
      </c>
      <c r="Z39" s="345">
        <v>1</v>
      </c>
      <c r="AA39" s="342">
        <v>0</v>
      </c>
      <c r="AB39" s="363">
        <v>1</v>
      </c>
      <c r="AC39" s="363">
        <v>1</v>
      </c>
      <c r="AD39" s="364">
        <v>1</v>
      </c>
      <c r="AE39" s="342">
        <v>1</v>
      </c>
      <c r="AF39" s="342">
        <v>0</v>
      </c>
      <c r="AG39" s="348">
        <v>1</v>
      </c>
      <c r="AH39" s="363">
        <v>1</v>
      </c>
      <c r="AI39" s="108">
        <v>1</v>
      </c>
      <c r="AJ39" s="108">
        <v>5</v>
      </c>
      <c r="AK39" s="108">
        <v>1</v>
      </c>
      <c r="AL39" s="108">
        <v>0</v>
      </c>
      <c r="AM39" s="108">
        <v>0</v>
      </c>
      <c r="AN39" s="108">
        <v>0</v>
      </c>
      <c r="AO39" s="108">
        <v>0</v>
      </c>
      <c r="AP39" s="108">
        <v>0</v>
      </c>
      <c r="AQ39" s="108">
        <v>1</v>
      </c>
      <c r="AR39" s="108">
        <v>0</v>
      </c>
      <c r="AS39" s="108">
        <v>1</v>
      </c>
      <c r="AT39" s="108">
        <v>0</v>
      </c>
      <c r="AU39" s="108">
        <v>0</v>
      </c>
      <c r="AV39" s="108">
        <v>1</v>
      </c>
      <c r="AW39" s="108">
        <v>0</v>
      </c>
      <c r="AX39" s="113">
        <v>7</v>
      </c>
      <c r="AY39" s="305">
        <v>1</v>
      </c>
      <c r="AZ39" s="139" t="s">
        <v>276</v>
      </c>
      <c r="BA39" s="305">
        <v>1</v>
      </c>
      <c r="BB39" s="305">
        <v>1</v>
      </c>
      <c r="BC39" s="349">
        <v>2</v>
      </c>
      <c r="BD39" s="305">
        <v>1</v>
      </c>
      <c r="BE39" s="305">
        <v>1</v>
      </c>
      <c r="BF39" s="305">
        <v>0</v>
      </c>
      <c r="BG39" s="349">
        <v>1</v>
      </c>
      <c r="BH39" s="351">
        <v>1</v>
      </c>
      <c r="BI39" s="351"/>
      <c r="BJ39" s="351">
        <v>1</v>
      </c>
      <c r="BK39" s="162"/>
      <c r="BL39" s="304">
        <v>946</v>
      </c>
      <c r="BM39" s="304" t="s">
        <v>277</v>
      </c>
    </row>
    <row r="40" spans="1:77" s="50" customFormat="1" ht="29" x14ac:dyDescent="0.35">
      <c r="A40" s="85">
        <v>33</v>
      </c>
      <c r="B40" s="68" t="s">
        <v>146</v>
      </c>
      <c r="C40" s="356" t="s">
        <v>278</v>
      </c>
      <c r="D40" s="342" t="s">
        <v>279</v>
      </c>
      <c r="E40" s="342" t="s">
        <v>280</v>
      </c>
      <c r="F40" s="342">
        <v>2014</v>
      </c>
      <c r="G40" s="342"/>
      <c r="H40" s="356" t="s">
        <v>151</v>
      </c>
      <c r="I40" s="343">
        <v>1</v>
      </c>
      <c r="J40" s="343">
        <v>1</v>
      </c>
      <c r="K40" s="345">
        <v>0</v>
      </c>
      <c r="L40" s="346">
        <v>1</v>
      </c>
      <c r="M40" s="346">
        <v>1</v>
      </c>
      <c r="N40" s="346">
        <v>0</v>
      </c>
      <c r="O40" s="346">
        <v>1</v>
      </c>
      <c r="P40" s="346">
        <v>0</v>
      </c>
      <c r="Q40" s="346">
        <v>1</v>
      </c>
      <c r="R40" s="363">
        <v>0</v>
      </c>
      <c r="S40" s="343">
        <v>0</v>
      </c>
      <c r="T40" s="363">
        <v>0</v>
      </c>
      <c r="U40" s="344">
        <v>1</v>
      </c>
      <c r="V40" s="401" t="s">
        <v>181</v>
      </c>
      <c r="W40" s="345">
        <v>0</v>
      </c>
      <c r="X40" s="345">
        <v>0</v>
      </c>
      <c r="Y40" s="345">
        <v>0</v>
      </c>
      <c r="Z40" s="345">
        <v>1</v>
      </c>
      <c r="AA40" s="345">
        <v>0</v>
      </c>
      <c r="AB40" s="363">
        <v>1</v>
      </c>
      <c r="AC40" s="363">
        <v>1</v>
      </c>
      <c r="AD40" s="344">
        <v>0</v>
      </c>
      <c r="AE40" s="365">
        <v>0</v>
      </c>
      <c r="AF40" s="365">
        <v>0</v>
      </c>
      <c r="AG40" s="348">
        <v>1</v>
      </c>
      <c r="AH40" s="343">
        <v>1</v>
      </c>
      <c r="AI40" s="115">
        <v>8</v>
      </c>
      <c r="AJ40" s="115">
        <v>4</v>
      </c>
      <c r="AK40" s="108" t="s">
        <v>181</v>
      </c>
      <c r="AL40" s="108" t="s">
        <v>181</v>
      </c>
      <c r="AM40" s="108">
        <v>0</v>
      </c>
      <c r="AN40" s="108">
        <v>0</v>
      </c>
      <c r="AO40" s="108">
        <v>1</v>
      </c>
      <c r="AP40" s="108">
        <v>1</v>
      </c>
      <c r="AQ40" s="108">
        <v>1</v>
      </c>
      <c r="AR40" s="110">
        <v>1</v>
      </c>
      <c r="AS40" s="108">
        <v>1</v>
      </c>
      <c r="AT40" s="108">
        <v>1</v>
      </c>
      <c r="AU40" s="108">
        <v>1</v>
      </c>
      <c r="AV40" s="108">
        <v>0</v>
      </c>
      <c r="AW40" s="108">
        <v>0</v>
      </c>
      <c r="AX40" s="113">
        <v>0</v>
      </c>
      <c r="AY40" s="305">
        <v>1</v>
      </c>
      <c r="AZ40" s="139" t="s">
        <v>281</v>
      </c>
      <c r="BA40" s="305">
        <v>1</v>
      </c>
      <c r="BB40" s="398">
        <v>1</v>
      </c>
      <c r="BC40" s="397">
        <v>1</v>
      </c>
      <c r="BD40" s="305">
        <v>1</v>
      </c>
      <c r="BE40" s="305">
        <v>1</v>
      </c>
      <c r="BF40" s="305">
        <v>0</v>
      </c>
      <c r="BG40" s="349">
        <v>1</v>
      </c>
      <c r="BH40" s="305"/>
      <c r="BI40" s="305"/>
      <c r="BJ40" s="305"/>
      <c r="BK40" s="166"/>
      <c r="BL40" s="304">
        <f>VLOOKUP($C40,weo_group!$A:$D,2,FALSE)</f>
        <v>137</v>
      </c>
      <c r="BM40" s="304" t="str">
        <f>VLOOKUP($C40,[1]weo_group!$A:$D,3,FALSE)</f>
        <v>LUX</v>
      </c>
      <c r="BN40" s="135">
        <v>1</v>
      </c>
      <c r="BO40" s="132">
        <f t="shared" si="10"/>
        <v>18</v>
      </c>
      <c r="BP40" s="106">
        <f t="shared" si="11"/>
        <v>0</v>
      </c>
      <c r="BQ40" s="106">
        <f t="shared" si="2"/>
        <v>1</v>
      </c>
      <c r="BR40" s="135">
        <v>1</v>
      </c>
      <c r="BS40" s="136">
        <f t="shared" si="3"/>
        <v>0</v>
      </c>
      <c r="BT40" s="135">
        <v>1</v>
      </c>
      <c r="BU40" s="106">
        <f t="shared" si="4"/>
        <v>0</v>
      </c>
      <c r="BV40" s="106">
        <f t="shared" si="12"/>
        <v>1</v>
      </c>
      <c r="BW40" s="106">
        <f t="shared" si="6"/>
        <v>0</v>
      </c>
      <c r="BX40" s="50">
        <v>0</v>
      </c>
      <c r="BY40" s="106">
        <f t="shared" si="7"/>
        <v>1</v>
      </c>
    </row>
    <row r="41" spans="1:77" ht="14.5" x14ac:dyDescent="0.25">
      <c r="A41" s="85">
        <v>34</v>
      </c>
      <c r="B41" s="68" t="s">
        <v>146</v>
      </c>
      <c r="C41" s="356" t="s">
        <v>282</v>
      </c>
      <c r="D41" s="342" t="s">
        <v>283</v>
      </c>
      <c r="E41" s="342" t="s">
        <v>284</v>
      </c>
      <c r="F41" s="342">
        <v>2015</v>
      </c>
      <c r="G41" s="342"/>
      <c r="H41" s="356" t="s">
        <v>151</v>
      </c>
      <c r="I41" s="343">
        <v>1</v>
      </c>
      <c r="J41" s="343">
        <v>1</v>
      </c>
      <c r="K41" s="345">
        <v>0</v>
      </c>
      <c r="L41" s="346">
        <v>1</v>
      </c>
      <c r="M41" s="346">
        <v>1</v>
      </c>
      <c r="N41" s="346">
        <v>0</v>
      </c>
      <c r="O41" s="346">
        <v>1</v>
      </c>
      <c r="P41" s="346">
        <v>0</v>
      </c>
      <c r="Q41" s="346">
        <v>1</v>
      </c>
      <c r="R41" s="363">
        <v>1</v>
      </c>
      <c r="S41" s="343">
        <v>0</v>
      </c>
      <c r="T41" s="363">
        <v>0</v>
      </c>
      <c r="U41" s="344">
        <v>1</v>
      </c>
      <c r="V41" s="360">
        <v>1</v>
      </c>
      <c r="W41" s="345">
        <v>0</v>
      </c>
      <c r="X41" s="345">
        <v>0</v>
      </c>
      <c r="Y41" s="345">
        <v>0</v>
      </c>
      <c r="Z41" s="345">
        <v>0</v>
      </c>
      <c r="AA41" s="345">
        <v>0</v>
      </c>
      <c r="AB41" s="363">
        <v>1</v>
      </c>
      <c r="AC41" s="363">
        <v>1</v>
      </c>
      <c r="AD41" s="344">
        <v>1</v>
      </c>
      <c r="AE41" s="365">
        <v>1</v>
      </c>
      <c r="AF41" s="365">
        <v>1</v>
      </c>
      <c r="AG41" s="348">
        <v>1</v>
      </c>
      <c r="AH41" s="343">
        <v>1</v>
      </c>
      <c r="AI41" s="115">
        <v>3</v>
      </c>
      <c r="AJ41" s="115">
        <v>4</v>
      </c>
      <c r="AK41" s="108">
        <v>1</v>
      </c>
      <c r="AL41" s="108" t="s">
        <v>181</v>
      </c>
      <c r="AM41" s="108">
        <v>2</v>
      </c>
      <c r="AN41" s="108">
        <v>1</v>
      </c>
      <c r="AO41" s="108">
        <v>0</v>
      </c>
      <c r="AP41" s="108">
        <v>0</v>
      </c>
      <c r="AQ41" s="108">
        <v>0</v>
      </c>
      <c r="AR41" s="110">
        <v>1</v>
      </c>
      <c r="AS41" s="108">
        <v>0</v>
      </c>
      <c r="AT41" s="108">
        <v>0</v>
      </c>
      <c r="AU41" s="108">
        <v>1</v>
      </c>
      <c r="AV41" s="108">
        <v>0</v>
      </c>
      <c r="AW41" s="108">
        <v>0</v>
      </c>
      <c r="AX41" s="113">
        <v>0</v>
      </c>
      <c r="AY41" s="305">
        <v>0</v>
      </c>
      <c r="AZ41" s="139" t="s">
        <v>285</v>
      </c>
      <c r="BA41" s="305">
        <v>1</v>
      </c>
      <c r="BB41" s="305">
        <v>1</v>
      </c>
      <c r="BC41" s="349">
        <v>1</v>
      </c>
      <c r="BD41" s="305">
        <v>1</v>
      </c>
      <c r="BE41" s="305">
        <v>0</v>
      </c>
      <c r="BF41" s="305">
        <v>0</v>
      </c>
      <c r="BG41" s="349">
        <v>1</v>
      </c>
      <c r="BH41" s="351">
        <v>1</v>
      </c>
      <c r="BI41" s="351"/>
      <c r="BJ41" s="351"/>
      <c r="BK41" s="162"/>
      <c r="BL41" s="304">
        <v>181</v>
      </c>
      <c r="BM41" s="304" t="s">
        <v>286</v>
      </c>
    </row>
    <row r="42" spans="1:77" ht="27" customHeight="1" x14ac:dyDescent="0.35">
      <c r="A42" s="85">
        <v>35</v>
      </c>
      <c r="B42" s="68" t="s">
        <v>133</v>
      </c>
      <c r="C42" s="356" t="s">
        <v>287</v>
      </c>
      <c r="D42" s="342" t="s">
        <v>288</v>
      </c>
      <c r="E42" s="342" t="s">
        <v>289</v>
      </c>
      <c r="F42" s="342">
        <v>1998</v>
      </c>
      <c r="G42" s="342">
        <v>2006</v>
      </c>
      <c r="H42" s="356" t="s">
        <v>144</v>
      </c>
      <c r="I42" s="343">
        <v>1</v>
      </c>
      <c r="J42" s="343">
        <v>0</v>
      </c>
      <c r="K42" s="344">
        <v>0</v>
      </c>
      <c r="L42" s="345">
        <v>1</v>
      </c>
      <c r="M42" s="345">
        <v>0</v>
      </c>
      <c r="N42" s="345">
        <v>0</v>
      </c>
      <c r="O42" s="346">
        <v>0</v>
      </c>
      <c r="P42" s="345">
        <v>1</v>
      </c>
      <c r="Q42" s="346">
        <v>0</v>
      </c>
      <c r="R42" s="343">
        <v>0</v>
      </c>
      <c r="S42" s="343">
        <v>0</v>
      </c>
      <c r="T42" s="343">
        <v>1</v>
      </c>
      <c r="U42" s="344">
        <v>1</v>
      </c>
      <c r="V42" s="342">
        <v>1</v>
      </c>
      <c r="W42" s="345">
        <v>0</v>
      </c>
      <c r="X42" s="345">
        <v>0</v>
      </c>
      <c r="Y42" s="345">
        <v>0</v>
      </c>
      <c r="Z42" s="345">
        <v>1</v>
      </c>
      <c r="AA42" s="342">
        <v>0</v>
      </c>
      <c r="AB42" s="343">
        <v>0</v>
      </c>
      <c r="AC42" s="343">
        <v>0</v>
      </c>
      <c r="AD42" s="344">
        <v>0</v>
      </c>
      <c r="AE42" s="342">
        <v>1</v>
      </c>
      <c r="AF42" s="342">
        <v>0</v>
      </c>
      <c r="AG42" s="343">
        <v>1</v>
      </c>
      <c r="AH42" s="344">
        <v>1</v>
      </c>
      <c r="AI42" s="109">
        <v>6</v>
      </c>
      <c r="AJ42" s="108" t="s">
        <v>181</v>
      </c>
      <c r="AK42" s="108" t="s">
        <v>181</v>
      </c>
      <c r="AL42" s="108">
        <v>1</v>
      </c>
      <c r="AM42" s="108">
        <v>1</v>
      </c>
      <c r="AN42" s="108">
        <v>1</v>
      </c>
      <c r="AO42" s="108">
        <v>0</v>
      </c>
      <c r="AP42" s="108">
        <v>1</v>
      </c>
      <c r="AQ42" s="108">
        <v>1</v>
      </c>
      <c r="AR42" s="108">
        <v>0</v>
      </c>
      <c r="AS42" s="108">
        <v>6</v>
      </c>
      <c r="AT42" s="108">
        <v>0</v>
      </c>
      <c r="AU42" s="108">
        <v>0</v>
      </c>
      <c r="AV42" s="108">
        <v>6</v>
      </c>
      <c r="AW42" s="108">
        <v>0</v>
      </c>
      <c r="AX42" s="113">
        <v>47</v>
      </c>
      <c r="AY42" s="305">
        <v>1</v>
      </c>
      <c r="AZ42" s="139" t="s">
        <v>290</v>
      </c>
      <c r="BA42" s="305">
        <v>0</v>
      </c>
      <c r="BB42" s="305">
        <v>0</v>
      </c>
      <c r="BC42" s="349">
        <v>0</v>
      </c>
      <c r="BD42" s="305">
        <v>0</v>
      </c>
      <c r="BE42" s="305">
        <v>0</v>
      </c>
      <c r="BF42" s="305">
        <v>1</v>
      </c>
      <c r="BG42" s="349">
        <v>1</v>
      </c>
      <c r="BH42" s="305"/>
      <c r="BI42" s="305"/>
      <c r="BJ42" s="319"/>
      <c r="BK42" s="162"/>
      <c r="BL42" s="304">
        <f>VLOOKUP($C42,weo_group!$A:$D,2,FALSE)</f>
        <v>273</v>
      </c>
      <c r="BM42" s="304" t="str">
        <f>VLOOKUP($C42,[1]weo_group!$A:$D,3,FALSE)</f>
        <v>MEX</v>
      </c>
      <c r="BN42" s="46">
        <v>1</v>
      </c>
      <c r="BO42" s="132">
        <f t="shared" si="10"/>
        <v>12</v>
      </c>
      <c r="BP42" s="106">
        <f t="shared" si="11"/>
        <v>1</v>
      </c>
      <c r="BQ42" s="106">
        <f t="shared" si="2"/>
        <v>0</v>
      </c>
      <c r="BR42" s="46">
        <v>0</v>
      </c>
      <c r="BS42" s="106">
        <f t="shared" si="3"/>
        <v>1</v>
      </c>
      <c r="BT42" s="46">
        <v>0</v>
      </c>
      <c r="BU42" s="106">
        <f t="shared" si="4"/>
        <v>1</v>
      </c>
      <c r="BV42" s="106">
        <f t="shared" si="12"/>
        <v>1</v>
      </c>
      <c r="BW42" s="106">
        <f t="shared" si="6"/>
        <v>0</v>
      </c>
      <c r="BX42" s="46">
        <v>1</v>
      </c>
      <c r="BY42" s="106">
        <f t="shared" si="7"/>
        <v>0</v>
      </c>
    </row>
    <row r="43" spans="1:77" ht="35.25" customHeight="1" x14ac:dyDescent="0.25">
      <c r="A43" s="85">
        <v>36</v>
      </c>
      <c r="B43" s="68" t="s">
        <v>139</v>
      </c>
      <c r="C43" s="356" t="s">
        <v>291</v>
      </c>
      <c r="D43" s="342" t="s">
        <v>292</v>
      </c>
      <c r="E43" s="342" t="s">
        <v>252</v>
      </c>
      <c r="F43" s="342">
        <v>2017</v>
      </c>
      <c r="G43" s="342">
        <v>2023</v>
      </c>
      <c r="H43" s="356" t="s">
        <v>151</v>
      </c>
      <c r="I43" s="343">
        <v>1</v>
      </c>
      <c r="J43" s="343">
        <v>1</v>
      </c>
      <c r="K43" s="344">
        <v>1</v>
      </c>
      <c r="L43" s="345">
        <v>1</v>
      </c>
      <c r="M43" s="345">
        <v>1</v>
      </c>
      <c r="N43" s="345">
        <v>0</v>
      </c>
      <c r="O43" s="346">
        <v>1</v>
      </c>
      <c r="P43" s="345">
        <v>1</v>
      </c>
      <c r="Q43" s="346">
        <v>1</v>
      </c>
      <c r="R43" s="343">
        <v>1</v>
      </c>
      <c r="S43" s="343">
        <v>0</v>
      </c>
      <c r="T43" s="343">
        <v>0</v>
      </c>
      <c r="U43" s="344">
        <v>1</v>
      </c>
      <c r="V43" s="342">
        <v>0</v>
      </c>
      <c r="W43" s="345">
        <v>1</v>
      </c>
      <c r="X43" s="345">
        <v>0</v>
      </c>
      <c r="Y43" s="345">
        <v>0</v>
      </c>
      <c r="Z43" s="345">
        <v>1</v>
      </c>
      <c r="AA43" s="342">
        <v>0</v>
      </c>
      <c r="AB43" s="343">
        <v>1</v>
      </c>
      <c r="AC43" s="343">
        <v>1</v>
      </c>
      <c r="AD43" s="344">
        <v>0</v>
      </c>
      <c r="AE43" s="342">
        <v>0</v>
      </c>
      <c r="AF43" s="342">
        <v>0</v>
      </c>
      <c r="AG43" s="343">
        <v>1</v>
      </c>
      <c r="AH43" s="344">
        <v>1</v>
      </c>
      <c r="AI43" s="370">
        <v>7</v>
      </c>
      <c r="AJ43" s="352">
        <v>4</v>
      </c>
      <c r="AK43" s="108" t="s">
        <v>181</v>
      </c>
      <c r="AL43" s="108" t="s">
        <v>181</v>
      </c>
      <c r="AM43" s="108" t="s">
        <v>181</v>
      </c>
      <c r="AN43" s="108" t="s">
        <v>181</v>
      </c>
      <c r="AO43" s="371">
        <v>0</v>
      </c>
      <c r="AP43" s="108" t="s">
        <v>181</v>
      </c>
      <c r="AQ43" s="371">
        <v>1</v>
      </c>
      <c r="AR43" s="371">
        <v>0</v>
      </c>
      <c r="AS43" s="371">
        <v>1</v>
      </c>
      <c r="AT43" s="371">
        <v>0</v>
      </c>
      <c r="AU43" s="371">
        <v>0</v>
      </c>
      <c r="AV43" s="371">
        <v>1</v>
      </c>
      <c r="AW43" s="371">
        <v>0</v>
      </c>
      <c r="AX43" s="113" t="s">
        <v>180</v>
      </c>
      <c r="AY43" s="305">
        <v>0</v>
      </c>
      <c r="AZ43" s="305" t="s">
        <v>181</v>
      </c>
      <c r="BA43" s="345">
        <v>1</v>
      </c>
      <c r="BB43" s="305">
        <v>1</v>
      </c>
      <c r="BC43" s="349">
        <v>0</v>
      </c>
      <c r="BD43" s="305">
        <v>0</v>
      </c>
      <c r="BE43" s="305">
        <v>0</v>
      </c>
      <c r="BF43" s="305">
        <v>0</v>
      </c>
      <c r="BG43" s="349"/>
      <c r="BH43" s="305"/>
      <c r="BI43" s="305"/>
      <c r="BJ43" s="305"/>
      <c r="BK43" s="162"/>
      <c r="BL43" s="304">
        <f>VLOOKUP($C43,weo_group!$A:$D,2,FALSE)</f>
        <v>948</v>
      </c>
      <c r="BM43" s="304" t="str">
        <f>VLOOKUP($C43,[1]weo_group!$A:$D,3,FALSE)</f>
        <v>MNG</v>
      </c>
    </row>
    <row r="44" spans="1:77" ht="29" x14ac:dyDescent="0.25">
      <c r="A44" s="85">
        <v>37</v>
      </c>
      <c r="B44" s="345" t="s">
        <v>146</v>
      </c>
      <c r="C44" s="356" t="s">
        <v>293</v>
      </c>
      <c r="D44" s="342" t="s">
        <v>294</v>
      </c>
      <c r="E44" s="342" t="s">
        <v>295</v>
      </c>
      <c r="F44" s="342">
        <v>1945</v>
      </c>
      <c r="G44" s="342" t="s">
        <v>296</v>
      </c>
      <c r="H44" s="359" t="s">
        <v>151</v>
      </c>
      <c r="I44" s="343">
        <v>1</v>
      </c>
      <c r="J44" s="343">
        <v>0</v>
      </c>
      <c r="K44" s="344">
        <v>1</v>
      </c>
      <c r="L44" s="345">
        <v>0</v>
      </c>
      <c r="M44" s="345">
        <v>0</v>
      </c>
      <c r="N44" s="345">
        <v>1</v>
      </c>
      <c r="O44" s="346">
        <v>1</v>
      </c>
      <c r="P44" s="345">
        <v>1</v>
      </c>
      <c r="Q44" s="346">
        <v>0</v>
      </c>
      <c r="R44" s="343">
        <v>1</v>
      </c>
      <c r="S44" s="343">
        <v>0</v>
      </c>
      <c r="T44" s="343">
        <v>1</v>
      </c>
      <c r="U44" s="344">
        <v>1</v>
      </c>
      <c r="V44" s="342">
        <v>1</v>
      </c>
      <c r="W44" s="345">
        <v>1</v>
      </c>
      <c r="X44" s="345">
        <v>1</v>
      </c>
      <c r="Y44" s="345">
        <v>0</v>
      </c>
      <c r="Z44" s="345">
        <v>0</v>
      </c>
      <c r="AA44" s="342">
        <v>0</v>
      </c>
      <c r="AB44" s="343">
        <v>0</v>
      </c>
      <c r="AC44" s="343">
        <v>1</v>
      </c>
      <c r="AD44" s="344">
        <v>1</v>
      </c>
      <c r="AE44" s="342">
        <v>1</v>
      </c>
      <c r="AF44" s="343">
        <v>1</v>
      </c>
      <c r="AG44" s="344">
        <v>1</v>
      </c>
      <c r="AH44" s="344">
        <v>0</v>
      </c>
      <c r="AI44" s="370">
        <v>3</v>
      </c>
      <c r="AJ44" s="371">
        <v>7</v>
      </c>
      <c r="AK44" s="371">
        <v>1</v>
      </c>
      <c r="AL44" s="371">
        <v>1</v>
      </c>
      <c r="AM44" s="371">
        <v>1</v>
      </c>
      <c r="AN44" s="371">
        <v>1</v>
      </c>
      <c r="AO44" s="371">
        <v>0</v>
      </c>
      <c r="AP44" s="371">
        <v>1</v>
      </c>
      <c r="AQ44" s="371">
        <v>0</v>
      </c>
      <c r="AR44" s="371">
        <v>1</v>
      </c>
      <c r="AS44" s="371">
        <v>0</v>
      </c>
      <c r="AT44" s="371">
        <v>0</v>
      </c>
      <c r="AU44" s="108" t="s">
        <v>181</v>
      </c>
      <c r="AV44" s="108" t="s">
        <v>181</v>
      </c>
      <c r="AW44" s="371" t="s">
        <v>180</v>
      </c>
      <c r="AX44" s="113">
        <v>117</v>
      </c>
      <c r="AY44" s="305">
        <v>2</v>
      </c>
      <c r="AZ44" s="139" t="s">
        <v>297</v>
      </c>
      <c r="BA44" s="305">
        <v>1</v>
      </c>
      <c r="BB44" s="305">
        <v>1</v>
      </c>
      <c r="BC44" s="349">
        <v>2</v>
      </c>
      <c r="BD44" s="305">
        <v>0</v>
      </c>
      <c r="BE44" s="305">
        <v>1</v>
      </c>
      <c r="BF44" s="305">
        <v>1</v>
      </c>
      <c r="BG44" s="349">
        <v>1</v>
      </c>
      <c r="BH44" s="351"/>
      <c r="BI44" s="351">
        <v>1</v>
      </c>
      <c r="BJ44" s="351"/>
      <c r="BK44" s="162"/>
      <c r="BL44" s="304">
        <v>138</v>
      </c>
      <c r="BM44" s="304" t="s">
        <v>298</v>
      </c>
    </row>
    <row r="45" spans="1:77" ht="29" x14ac:dyDescent="0.35">
      <c r="A45" s="85">
        <v>38</v>
      </c>
      <c r="B45" s="68" t="s">
        <v>146</v>
      </c>
      <c r="C45" s="94" t="s">
        <v>293</v>
      </c>
      <c r="D45" s="342" t="s">
        <v>299</v>
      </c>
      <c r="E45" s="342"/>
      <c r="F45" s="342">
        <v>2014</v>
      </c>
      <c r="G45" s="342"/>
      <c r="H45" s="94" t="s">
        <v>151</v>
      </c>
      <c r="I45" s="343">
        <v>1</v>
      </c>
      <c r="J45" s="343">
        <v>1</v>
      </c>
      <c r="K45" s="344">
        <v>0</v>
      </c>
      <c r="L45" s="345">
        <v>0</v>
      </c>
      <c r="M45" s="345">
        <v>1</v>
      </c>
      <c r="N45" s="345">
        <v>1</v>
      </c>
      <c r="O45" s="346">
        <v>1</v>
      </c>
      <c r="P45" s="345">
        <v>0</v>
      </c>
      <c r="Q45" s="346">
        <v>1</v>
      </c>
      <c r="R45" s="343">
        <v>1</v>
      </c>
      <c r="S45" s="343">
        <v>0</v>
      </c>
      <c r="T45" s="363">
        <v>0</v>
      </c>
      <c r="U45" s="344">
        <v>1</v>
      </c>
      <c r="V45" s="342">
        <v>0</v>
      </c>
      <c r="W45" s="345">
        <v>0</v>
      </c>
      <c r="X45" s="345">
        <v>0</v>
      </c>
      <c r="Y45" s="345">
        <v>0</v>
      </c>
      <c r="Z45" s="345">
        <v>1</v>
      </c>
      <c r="AA45" s="342">
        <v>0</v>
      </c>
      <c r="AB45" s="372">
        <v>1</v>
      </c>
      <c r="AC45" s="343">
        <v>1</v>
      </c>
      <c r="AD45" s="344">
        <v>0</v>
      </c>
      <c r="AE45" s="342">
        <v>0</v>
      </c>
      <c r="AF45" s="342">
        <v>1</v>
      </c>
      <c r="AG45" s="348">
        <v>1</v>
      </c>
      <c r="AH45" s="373">
        <v>1</v>
      </c>
      <c r="AI45" s="117">
        <v>5</v>
      </c>
      <c r="AJ45" s="118">
        <v>99</v>
      </c>
      <c r="AK45" s="108">
        <v>0</v>
      </c>
      <c r="AL45" s="108">
        <v>0</v>
      </c>
      <c r="AM45" s="108">
        <v>1</v>
      </c>
      <c r="AN45" s="115">
        <v>1</v>
      </c>
      <c r="AO45" s="108">
        <v>0</v>
      </c>
      <c r="AP45" s="108">
        <v>1</v>
      </c>
      <c r="AQ45" s="108">
        <v>1</v>
      </c>
      <c r="AR45" s="108">
        <v>1</v>
      </c>
      <c r="AS45" s="108">
        <v>0</v>
      </c>
      <c r="AT45" s="108">
        <v>0</v>
      </c>
      <c r="AU45" s="108">
        <v>1</v>
      </c>
      <c r="AV45" s="108">
        <v>0</v>
      </c>
      <c r="AW45" s="108">
        <v>0</v>
      </c>
      <c r="AX45" s="113">
        <v>16</v>
      </c>
      <c r="AY45" s="305">
        <v>1</v>
      </c>
      <c r="AZ45" s="139" t="s">
        <v>300</v>
      </c>
      <c r="BA45" s="305">
        <v>1</v>
      </c>
      <c r="BB45" s="305">
        <v>1</v>
      </c>
      <c r="BC45" s="349">
        <v>0</v>
      </c>
      <c r="BD45" s="305">
        <v>0</v>
      </c>
      <c r="BE45" s="305">
        <v>0</v>
      </c>
      <c r="BF45" s="305">
        <v>0</v>
      </c>
      <c r="BG45" s="349">
        <v>1</v>
      </c>
      <c r="BH45" s="305"/>
      <c r="BI45" s="305"/>
      <c r="BJ45" s="305"/>
      <c r="BK45" s="162"/>
      <c r="BL45" s="304" t="e">
        <f>VLOOKUP($C45,weo_group!$A:$D,2,FALSE)</f>
        <v>#N/A</v>
      </c>
      <c r="BM45" s="304" t="e">
        <f>VLOOKUP($C45,[1]weo_group!$A:$D,3,FALSE)</f>
        <v>#N/A</v>
      </c>
      <c r="BN45" s="46">
        <v>1</v>
      </c>
      <c r="BO45" s="132">
        <f t="shared" ref="BO45:BO61" si="13">SUM(I45:AH45)+(-AC45+AC45*5)+(-AH45+AH45*3)</f>
        <v>20</v>
      </c>
      <c r="BP45" s="106">
        <f t="shared" ref="BP45:BP61" si="14">IF(F45&lt;2005,1,0)</f>
        <v>0</v>
      </c>
      <c r="BQ45" s="106">
        <f t="shared" si="2"/>
        <v>1</v>
      </c>
      <c r="BR45" s="46">
        <v>1</v>
      </c>
      <c r="BS45" s="106">
        <f t="shared" si="3"/>
        <v>0</v>
      </c>
      <c r="BT45" s="46">
        <v>1</v>
      </c>
      <c r="BU45" s="106">
        <f t="shared" si="4"/>
        <v>0</v>
      </c>
      <c r="BV45" s="106">
        <f t="shared" ref="BV45:BV60" si="15">IF(G45&lt;2008,1,0)</f>
        <v>1</v>
      </c>
      <c r="BW45" s="106">
        <f t="shared" si="6"/>
        <v>0</v>
      </c>
      <c r="BX45" s="46">
        <v>0</v>
      </c>
      <c r="BY45" s="106">
        <f t="shared" si="7"/>
        <v>1</v>
      </c>
    </row>
    <row r="46" spans="1:77" s="302" customFormat="1" ht="29" x14ac:dyDescent="0.35">
      <c r="A46" s="344">
        <v>39</v>
      </c>
      <c r="B46" s="345" t="s">
        <v>260</v>
      </c>
      <c r="C46" s="356" t="s">
        <v>301</v>
      </c>
      <c r="D46" s="342" t="s">
        <v>302</v>
      </c>
      <c r="E46" s="342" t="s">
        <v>303</v>
      </c>
      <c r="F46" s="342">
        <v>2007</v>
      </c>
      <c r="G46" s="342"/>
      <c r="H46" s="356" t="s">
        <v>304</v>
      </c>
      <c r="I46" s="343">
        <v>1</v>
      </c>
      <c r="J46" s="343">
        <v>1</v>
      </c>
      <c r="K46" s="344">
        <v>0</v>
      </c>
      <c r="L46" s="345">
        <v>0</v>
      </c>
      <c r="M46" s="345">
        <v>0</v>
      </c>
      <c r="N46" s="345">
        <v>0</v>
      </c>
      <c r="O46" s="346">
        <v>0</v>
      </c>
      <c r="P46" s="345">
        <v>0</v>
      </c>
      <c r="Q46" s="346">
        <v>0</v>
      </c>
      <c r="R46" s="343">
        <v>1</v>
      </c>
      <c r="S46" s="343">
        <v>1</v>
      </c>
      <c r="T46" s="363">
        <v>1</v>
      </c>
      <c r="U46" s="344">
        <v>1</v>
      </c>
      <c r="V46" s="342">
        <v>0</v>
      </c>
      <c r="W46" s="345">
        <v>0</v>
      </c>
      <c r="X46" s="345">
        <v>0</v>
      </c>
      <c r="Y46" s="345">
        <v>0</v>
      </c>
      <c r="Z46" s="345">
        <v>0</v>
      </c>
      <c r="AA46" s="342">
        <v>0</v>
      </c>
      <c r="AB46" s="372">
        <v>1</v>
      </c>
      <c r="AC46" s="343">
        <v>1</v>
      </c>
      <c r="AD46" s="344">
        <v>1</v>
      </c>
      <c r="AE46" s="342">
        <v>1</v>
      </c>
      <c r="AF46" s="342">
        <v>0</v>
      </c>
      <c r="AG46" s="348">
        <v>1</v>
      </c>
      <c r="AH46" s="373">
        <v>1</v>
      </c>
      <c r="AI46" s="374">
        <v>11</v>
      </c>
      <c r="AJ46" s="375">
        <v>5</v>
      </c>
      <c r="AK46" s="371">
        <v>0</v>
      </c>
      <c r="AL46" s="371">
        <v>1</v>
      </c>
      <c r="AM46" s="371">
        <v>0</v>
      </c>
      <c r="AN46" s="376">
        <v>0</v>
      </c>
      <c r="AO46" s="371">
        <v>0</v>
      </c>
      <c r="AP46" s="371">
        <v>1</v>
      </c>
      <c r="AQ46" s="371">
        <v>1</v>
      </c>
      <c r="AR46" s="371">
        <v>1</v>
      </c>
      <c r="AS46" s="371">
        <v>1</v>
      </c>
      <c r="AT46" s="371">
        <v>0</v>
      </c>
      <c r="AU46" s="371">
        <v>1</v>
      </c>
      <c r="AV46" s="371">
        <v>0</v>
      </c>
      <c r="AW46" s="371">
        <v>0</v>
      </c>
      <c r="AX46" s="377">
        <v>90</v>
      </c>
      <c r="AY46" s="305">
        <v>0</v>
      </c>
      <c r="AZ46" s="139" t="s">
        <v>305</v>
      </c>
      <c r="BA46" s="305">
        <v>1</v>
      </c>
      <c r="BB46" s="305">
        <v>0</v>
      </c>
      <c r="BC46" s="349">
        <v>1</v>
      </c>
      <c r="BD46" s="305">
        <v>0</v>
      </c>
      <c r="BE46" s="305">
        <v>0</v>
      </c>
      <c r="BF46" s="305">
        <v>0</v>
      </c>
      <c r="BG46" s="349"/>
      <c r="BH46" s="305"/>
      <c r="BI46" s="305"/>
      <c r="BJ46" s="305"/>
      <c r="BK46" s="378"/>
      <c r="BL46" s="379">
        <v>694</v>
      </c>
      <c r="BM46" s="379" t="s">
        <v>306</v>
      </c>
      <c r="BN46" s="325"/>
      <c r="BO46" s="133"/>
      <c r="BP46" s="325"/>
      <c r="BQ46" s="325"/>
      <c r="BR46" s="325"/>
      <c r="BS46" s="325"/>
      <c r="BT46" s="325"/>
      <c r="BU46" s="325"/>
      <c r="BV46" s="325"/>
      <c r="BW46" s="325"/>
      <c r="BX46" s="325"/>
      <c r="BY46" s="325"/>
    </row>
    <row r="47" spans="1:77" s="301" customFormat="1" ht="29" x14ac:dyDescent="0.35">
      <c r="A47" s="344">
        <v>40</v>
      </c>
      <c r="B47" s="345" t="s">
        <v>146</v>
      </c>
      <c r="C47" s="356" t="s">
        <v>307</v>
      </c>
      <c r="D47" s="342" t="s">
        <v>308</v>
      </c>
      <c r="E47" s="342"/>
      <c r="F47" s="342">
        <v>2023</v>
      </c>
      <c r="G47" s="342"/>
      <c r="H47" s="356"/>
      <c r="I47" s="343"/>
      <c r="J47" s="343"/>
      <c r="K47" s="344"/>
      <c r="L47" s="345"/>
      <c r="M47" s="345"/>
      <c r="N47" s="345"/>
      <c r="O47" s="346"/>
      <c r="P47" s="345"/>
      <c r="Q47" s="346"/>
      <c r="R47" s="343"/>
      <c r="S47" s="343"/>
      <c r="T47" s="363"/>
      <c r="U47" s="344"/>
      <c r="V47" s="342"/>
      <c r="W47" s="345"/>
      <c r="X47" s="345"/>
      <c r="Y47" s="345"/>
      <c r="Z47" s="345"/>
      <c r="AA47" s="342"/>
      <c r="AB47" s="372"/>
      <c r="AC47" s="343"/>
      <c r="AD47" s="344"/>
      <c r="AE47" s="342"/>
      <c r="AF47" s="342"/>
      <c r="AG47" s="348"/>
      <c r="AH47" s="373"/>
      <c r="AI47" s="374"/>
      <c r="AJ47" s="375"/>
      <c r="AK47" s="371"/>
      <c r="AL47" s="371"/>
      <c r="AM47" s="371"/>
      <c r="AN47" s="376"/>
      <c r="AO47" s="371"/>
      <c r="AP47" s="371"/>
      <c r="AQ47" s="371"/>
      <c r="AR47" s="371"/>
      <c r="AS47" s="371"/>
      <c r="AT47" s="371"/>
      <c r="AU47" s="371"/>
      <c r="AV47" s="371"/>
      <c r="AW47" s="371"/>
      <c r="AX47" s="377"/>
      <c r="AY47" s="305"/>
      <c r="AZ47" s="300" t="s">
        <v>309</v>
      </c>
      <c r="BA47" s="305"/>
      <c r="BB47" s="305"/>
      <c r="BC47" s="349"/>
      <c r="BD47" s="305"/>
      <c r="BE47" s="305"/>
      <c r="BF47" s="305"/>
      <c r="BG47" s="349"/>
      <c r="BH47" s="305"/>
      <c r="BI47" s="305"/>
      <c r="BJ47" s="305"/>
      <c r="BK47" s="378"/>
      <c r="BL47" s="379" t="e">
        <f>VLOOKUP($C47,weo_group!$A:$D,2,FALSE)</f>
        <v>#N/A</v>
      </c>
      <c r="BM47" s="379" t="e">
        <f>VLOOKUP($C47,[1]weo_group!$A:$D,3,FALSE)</f>
        <v>#N/A</v>
      </c>
      <c r="BN47" s="325"/>
      <c r="BO47" s="133"/>
      <c r="BP47" s="325"/>
      <c r="BQ47" s="325"/>
      <c r="BR47" s="325"/>
      <c r="BS47" s="325"/>
      <c r="BT47" s="325"/>
      <c r="BU47" s="325"/>
      <c r="BV47" s="325"/>
      <c r="BW47" s="325"/>
      <c r="BX47" s="325"/>
      <c r="BY47" s="325"/>
    </row>
    <row r="48" spans="1:77" ht="27.9" customHeight="1" x14ac:dyDescent="0.35">
      <c r="A48" s="85">
        <v>41</v>
      </c>
      <c r="B48" s="68" t="s">
        <v>133</v>
      </c>
      <c r="C48" s="94" t="s">
        <v>310</v>
      </c>
      <c r="D48" s="342" t="s">
        <v>311</v>
      </c>
      <c r="E48" s="342" t="s">
        <v>312</v>
      </c>
      <c r="F48" s="342">
        <v>2018</v>
      </c>
      <c r="G48" s="342">
        <v>2024</v>
      </c>
      <c r="H48" s="94" t="s">
        <v>151</v>
      </c>
      <c r="I48" s="343">
        <v>1</v>
      </c>
      <c r="J48" s="343">
        <v>1</v>
      </c>
      <c r="K48" s="344">
        <v>0</v>
      </c>
      <c r="L48" s="345">
        <v>1</v>
      </c>
      <c r="M48" s="345">
        <v>1</v>
      </c>
      <c r="N48" s="345">
        <v>1</v>
      </c>
      <c r="O48" s="346">
        <v>1</v>
      </c>
      <c r="P48" s="345">
        <v>0</v>
      </c>
      <c r="Q48" s="346">
        <v>1</v>
      </c>
      <c r="R48" s="105">
        <v>1</v>
      </c>
      <c r="S48" s="105">
        <v>0</v>
      </c>
      <c r="T48" s="119">
        <v>0</v>
      </c>
      <c r="U48" s="344">
        <v>1</v>
      </c>
      <c r="V48" s="342">
        <v>0</v>
      </c>
      <c r="W48" s="345">
        <v>0</v>
      </c>
      <c r="X48" s="345">
        <v>0</v>
      </c>
      <c r="Y48" s="345">
        <v>0</v>
      </c>
      <c r="Z48" s="345">
        <v>1</v>
      </c>
      <c r="AA48" s="342">
        <v>0</v>
      </c>
      <c r="AB48" s="372">
        <v>1</v>
      </c>
      <c r="AC48" s="343">
        <v>1</v>
      </c>
      <c r="AD48" s="344">
        <v>0</v>
      </c>
      <c r="AE48" s="342">
        <v>1</v>
      </c>
      <c r="AF48" s="342">
        <v>0</v>
      </c>
      <c r="AG48" s="348"/>
      <c r="AH48" s="373">
        <v>1</v>
      </c>
      <c r="AI48" s="117">
        <v>3</v>
      </c>
      <c r="AJ48" s="118">
        <v>7</v>
      </c>
      <c r="AK48" s="108">
        <v>0</v>
      </c>
      <c r="AL48" s="108">
        <v>0</v>
      </c>
      <c r="AM48" s="108">
        <v>1</v>
      </c>
      <c r="AN48" s="115">
        <v>1</v>
      </c>
      <c r="AO48" s="108"/>
      <c r="AP48" s="108"/>
      <c r="AQ48" s="108"/>
      <c r="AR48" s="108">
        <v>1</v>
      </c>
      <c r="AS48" s="108"/>
      <c r="AT48" s="108"/>
      <c r="AU48" s="108">
        <v>1</v>
      </c>
      <c r="AV48" s="108"/>
      <c r="AW48" s="108"/>
      <c r="AX48" s="113"/>
      <c r="AY48" s="305">
        <v>1</v>
      </c>
      <c r="AZ48" s="305" t="s">
        <v>180</v>
      </c>
      <c r="BA48" s="305"/>
      <c r="BB48" s="305"/>
      <c r="BC48" s="349"/>
      <c r="BD48" s="305"/>
      <c r="BE48" s="305"/>
      <c r="BF48" s="305"/>
      <c r="BG48" s="349"/>
      <c r="BH48" s="305"/>
      <c r="BI48" s="305"/>
      <c r="BJ48" s="305"/>
      <c r="BK48" s="162"/>
      <c r="BL48" s="304"/>
      <c r="BM48" s="304"/>
      <c r="BO48" s="132"/>
      <c r="BP48" s="106"/>
      <c r="BQ48" s="106"/>
      <c r="BS48" s="106"/>
      <c r="BU48" s="106"/>
      <c r="BV48" s="106"/>
      <c r="BW48" s="106"/>
      <c r="BY48" s="106"/>
    </row>
    <row r="49" spans="1:77" ht="27.9" customHeight="1" x14ac:dyDescent="0.35">
      <c r="A49" s="85">
        <v>42</v>
      </c>
      <c r="B49" s="68" t="s">
        <v>133</v>
      </c>
      <c r="C49" s="94" t="s">
        <v>313</v>
      </c>
      <c r="D49" s="342" t="s">
        <v>314</v>
      </c>
      <c r="E49" s="342" t="s">
        <v>312</v>
      </c>
      <c r="F49" s="342">
        <v>2016</v>
      </c>
      <c r="G49" s="342">
        <v>2023</v>
      </c>
      <c r="H49" s="94" t="s">
        <v>197</v>
      </c>
      <c r="I49" s="343">
        <v>1</v>
      </c>
      <c r="J49" s="343">
        <v>0</v>
      </c>
      <c r="K49" s="344">
        <v>0</v>
      </c>
      <c r="L49" s="345">
        <v>1</v>
      </c>
      <c r="M49" s="345">
        <v>1</v>
      </c>
      <c r="N49" s="345">
        <v>0</v>
      </c>
      <c r="O49" s="346">
        <v>0</v>
      </c>
      <c r="P49" s="345">
        <v>0</v>
      </c>
      <c r="Q49" s="346">
        <v>1</v>
      </c>
      <c r="R49" s="84">
        <v>1</v>
      </c>
      <c r="S49" s="84">
        <v>0</v>
      </c>
      <c r="T49" s="98">
        <v>0</v>
      </c>
      <c r="U49" s="85">
        <v>1</v>
      </c>
      <c r="V49" s="402" t="s">
        <v>181</v>
      </c>
      <c r="W49" s="345">
        <v>0</v>
      </c>
      <c r="X49" s="345">
        <v>0</v>
      </c>
      <c r="Y49" s="345">
        <v>0</v>
      </c>
      <c r="Z49" s="345">
        <v>0</v>
      </c>
      <c r="AA49" s="342">
        <v>0</v>
      </c>
      <c r="AB49" s="372">
        <v>1</v>
      </c>
      <c r="AC49" s="343">
        <v>1</v>
      </c>
      <c r="AD49" s="344">
        <v>0</v>
      </c>
      <c r="AE49" s="342">
        <v>1</v>
      </c>
      <c r="AF49" s="342">
        <v>0</v>
      </c>
      <c r="AG49" s="348">
        <v>1</v>
      </c>
      <c r="AH49" s="373">
        <v>1</v>
      </c>
      <c r="AI49" s="117">
        <v>5</v>
      </c>
      <c r="AJ49" s="118">
        <v>4</v>
      </c>
      <c r="AK49" s="108">
        <v>1</v>
      </c>
      <c r="AL49" s="108">
        <v>1</v>
      </c>
      <c r="AM49" s="108">
        <v>1</v>
      </c>
      <c r="AN49" s="115">
        <v>1</v>
      </c>
      <c r="AO49" s="108">
        <v>0</v>
      </c>
      <c r="AP49" s="108">
        <v>0</v>
      </c>
      <c r="AQ49" s="108">
        <v>0</v>
      </c>
      <c r="AR49" s="108">
        <v>1</v>
      </c>
      <c r="AS49" s="108">
        <v>0</v>
      </c>
      <c r="AT49" s="108">
        <v>0</v>
      </c>
      <c r="AU49" s="108">
        <v>1</v>
      </c>
      <c r="AV49" s="108">
        <v>0</v>
      </c>
      <c r="AW49" s="108">
        <v>0</v>
      </c>
      <c r="AX49" s="113">
        <v>19</v>
      </c>
      <c r="AY49" s="305">
        <v>2</v>
      </c>
      <c r="AZ49" s="139" t="s">
        <v>315</v>
      </c>
      <c r="BA49" s="305">
        <v>1</v>
      </c>
      <c r="BB49" s="305">
        <v>1</v>
      </c>
      <c r="BC49" s="349">
        <v>1</v>
      </c>
      <c r="BD49" s="305">
        <v>1</v>
      </c>
      <c r="BE49" s="305">
        <v>0</v>
      </c>
      <c r="BF49" s="305">
        <v>0</v>
      </c>
      <c r="BG49" s="349">
        <v>1</v>
      </c>
      <c r="BH49" s="305">
        <v>1</v>
      </c>
      <c r="BI49" s="305"/>
      <c r="BJ49" s="305"/>
      <c r="BK49" s="162"/>
      <c r="BL49" s="304">
        <f>VLOOKUP($C49,weo_group!$A:$D,2,FALSE)</f>
        <v>293</v>
      </c>
      <c r="BM49" s="304" t="str">
        <f>VLOOKUP($C49,[1]weo_group!$A:$D,3,FALSE)</f>
        <v>PER</v>
      </c>
      <c r="BN49" s="46">
        <v>1</v>
      </c>
      <c r="BO49" s="132">
        <f t="shared" si="13"/>
        <v>17</v>
      </c>
      <c r="BP49" s="106">
        <f t="shared" si="14"/>
        <v>0</v>
      </c>
      <c r="BQ49" s="106">
        <f t="shared" si="2"/>
        <v>1</v>
      </c>
      <c r="BR49" s="46">
        <v>0</v>
      </c>
      <c r="BS49" s="106">
        <f t="shared" si="3"/>
        <v>1</v>
      </c>
      <c r="BT49" s="46">
        <v>0</v>
      </c>
      <c r="BU49" s="106">
        <f t="shared" si="4"/>
        <v>1</v>
      </c>
      <c r="BV49" s="106">
        <f t="shared" si="15"/>
        <v>0</v>
      </c>
      <c r="BW49" s="106">
        <f t="shared" si="6"/>
        <v>1</v>
      </c>
      <c r="BX49" s="46">
        <v>1</v>
      </c>
      <c r="BY49" s="106">
        <f t="shared" si="7"/>
        <v>0</v>
      </c>
    </row>
    <row r="50" spans="1:77" ht="27.9" customHeight="1" x14ac:dyDescent="0.35">
      <c r="A50" s="85">
        <v>43</v>
      </c>
      <c r="B50" s="68" t="s">
        <v>146</v>
      </c>
      <c r="C50" s="96" t="s">
        <v>316</v>
      </c>
      <c r="D50" s="406" t="s">
        <v>1072</v>
      </c>
      <c r="E50" s="342" t="s">
        <v>318</v>
      </c>
      <c r="F50" s="342">
        <v>2012</v>
      </c>
      <c r="G50" s="342">
        <v>2011</v>
      </c>
      <c r="H50" s="356" t="s">
        <v>319</v>
      </c>
      <c r="I50" s="343">
        <v>1</v>
      </c>
      <c r="J50" s="343">
        <v>0</v>
      </c>
      <c r="K50" s="344">
        <v>0</v>
      </c>
      <c r="L50" s="345">
        <v>1</v>
      </c>
      <c r="M50" s="345">
        <v>0</v>
      </c>
      <c r="N50" s="345">
        <v>1</v>
      </c>
      <c r="O50" s="346">
        <v>1</v>
      </c>
      <c r="P50" s="345">
        <v>0</v>
      </c>
      <c r="Q50" s="346">
        <v>1</v>
      </c>
      <c r="R50" s="84">
        <v>1</v>
      </c>
      <c r="S50" s="84">
        <v>0</v>
      </c>
      <c r="T50" s="84">
        <v>0</v>
      </c>
      <c r="U50" s="85">
        <v>1</v>
      </c>
      <c r="V50" s="342">
        <v>1</v>
      </c>
      <c r="W50" s="345">
        <v>0</v>
      </c>
      <c r="X50" s="345">
        <v>0</v>
      </c>
      <c r="Y50" s="345">
        <v>1</v>
      </c>
      <c r="Z50" s="345">
        <v>1</v>
      </c>
      <c r="AA50" s="342">
        <v>0</v>
      </c>
      <c r="AB50" s="343">
        <v>1</v>
      </c>
      <c r="AC50" s="343">
        <v>1</v>
      </c>
      <c r="AD50" s="344">
        <v>1</v>
      </c>
      <c r="AE50" s="342">
        <v>1</v>
      </c>
      <c r="AF50" s="342">
        <v>1</v>
      </c>
      <c r="AG50" s="343">
        <v>1</v>
      </c>
      <c r="AH50" s="344">
        <v>1</v>
      </c>
      <c r="AI50" s="109">
        <v>5</v>
      </c>
      <c r="AJ50" s="108">
        <v>7</v>
      </c>
      <c r="AK50" s="108">
        <v>0</v>
      </c>
      <c r="AL50" s="108">
        <v>1</v>
      </c>
      <c r="AM50" s="108">
        <v>1</v>
      </c>
      <c r="AN50" s="108">
        <v>1</v>
      </c>
      <c r="AO50" s="108">
        <v>0</v>
      </c>
      <c r="AP50" s="108">
        <v>1</v>
      </c>
      <c r="AQ50" s="108">
        <v>0</v>
      </c>
      <c r="AR50" s="108">
        <v>1</v>
      </c>
      <c r="AS50" s="108">
        <v>0</v>
      </c>
      <c r="AT50" s="108">
        <v>1</v>
      </c>
      <c r="AU50" s="108">
        <v>0</v>
      </c>
      <c r="AV50" s="108">
        <v>0</v>
      </c>
      <c r="AW50" s="108">
        <v>1</v>
      </c>
      <c r="AX50" s="113">
        <v>15</v>
      </c>
      <c r="AY50" s="305">
        <v>2</v>
      </c>
      <c r="AZ50" s="139" t="s">
        <v>320</v>
      </c>
      <c r="BA50" s="305">
        <v>1</v>
      </c>
      <c r="BB50" s="305">
        <v>1</v>
      </c>
      <c r="BC50" s="349">
        <v>2</v>
      </c>
      <c r="BD50" s="305">
        <v>1</v>
      </c>
      <c r="BE50" s="305">
        <v>1</v>
      </c>
      <c r="BF50" s="305">
        <v>0</v>
      </c>
      <c r="BG50" s="349">
        <v>1</v>
      </c>
      <c r="BH50" s="305">
        <v>1</v>
      </c>
      <c r="BI50" s="305"/>
      <c r="BJ50" s="305"/>
      <c r="BK50" s="162"/>
      <c r="BL50" s="304">
        <f>VLOOKUP($C50,weo_group!$A:$D,2,FALSE)</f>
        <v>182</v>
      </c>
      <c r="BM50" s="304" t="str">
        <f>VLOOKUP($C50,[1]weo_group!$A:$D,3,FALSE)</f>
        <v>PRT</v>
      </c>
      <c r="BN50" s="46">
        <v>1</v>
      </c>
      <c r="BO50" s="132">
        <f t="shared" si="13"/>
        <v>23</v>
      </c>
      <c r="BP50" s="106">
        <f t="shared" si="14"/>
        <v>0</v>
      </c>
      <c r="BQ50" s="106">
        <f t="shared" si="2"/>
        <v>1</v>
      </c>
      <c r="BR50" s="46">
        <v>1</v>
      </c>
      <c r="BS50" s="106">
        <f t="shared" si="3"/>
        <v>0</v>
      </c>
      <c r="BT50" s="46">
        <v>1</v>
      </c>
      <c r="BU50" s="106">
        <f t="shared" si="4"/>
        <v>0</v>
      </c>
      <c r="BV50" s="106">
        <f t="shared" si="15"/>
        <v>0</v>
      </c>
      <c r="BW50" s="106">
        <f t="shared" si="6"/>
        <v>1</v>
      </c>
      <c r="BX50" s="46">
        <v>0</v>
      </c>
      <c r="BY50" s="106">
        <f t="shared" si="7"/>
        <v>1</v>
      </c>
    </row>
    <row r="51" spans="1:77" ht="27.9" customHeight="1" x14ac:dyDescent="0.35">
      <c r="A51" s="85">
        <v>44</v>
      </c>
      <c r="B51" s="68" t="s">
        <v>146</v>
      </c>
      <c r="C51" s="356" t="s">
        <v>321</v>
      </c>
      <c r="D51" s="342" t="s">
        <v>170</v>
      </c>
      <c r="E51" s="400" t="s">
        <v>171</v>
      </c>
      <c r="F51" s="342">
        <v>2010</v>
      </c>
      <c r="G51" s="400" t="s">
        <v>1071</v>
      </c>
      <c r="H51" s="359" t="s">
        <v>151</v>
      </c>
      <c r="I51" s="343">
        <v>1</v>
      </c>
      <c r="J51" s="343">
        <v>0</v>
      </c>
      <c r="K51" s="344">
        <v>0</v>
      </c>
      <c r="L51" s="345">
        <v>1</v>
      </c>
      <c r="M51" s="345">
        <v>1</v>
      </c>
      <c r="N51" s="345">
        <v>1</v>
      </c>
      <c r="O51" s="346">
        <v>1</v>
      </c>
      <c r="P51" s="345">
        <v>1</v>
      </c>
      <c r="Q51" s="346">
        <v>1</v>
      </c>
      <c r="R51" s="343">
        <v>1</v>
      </c>
      <c r="S51" s="343">
        <v>0</v>
      </c>
      <c r="T51" s="343">
        <v>1</v>
      </c>
      <c r="U51" s="344">
        <v>1</v>
      </c>
      <c r="V51" s="342">
        <v>1</v>
      </c>
      <c r="W51" s="345">
        <v>0</v>
      </c>
      <c r="X51" s="345">
        <v>0</v>
      </c>
      <c r="Y51" s="345">
        <v>0</v>
      </c>
      <c r="Z51" s="345">
        <v>1</v>
      </c>
      <c r="AA51" s="342">
        <v>0</v>
      </c>
      <c r="AB51" s="343">
        <v>1</v>
      </c>
      <c r="AC51" s="343">
        <v>1</v>
      </c>
      <c r="AD51" s="344">
        <v>1</v>
      </c>
      <c r="AE51" s="342">
        <v>1</v>
      </c>
      <c r="AF51" s="342">
        <v>0</v>
      </c>
      <c r="AG51" s="343">
        <v>0</v>
      </c>
      <c r="AH51" s="344">
        <v>1</v>
      </c>
      <c r="AI51" s="109">
        <v>5</v>
      </c>
      <c r="AJ51" s="108">
        <v>9</v>
      </c>
      <c r="AK51" s="108">
        <v>0</v>
      </c>
      <c r="AL51" s="108">
        <v>0</v>
      </c>
      <c r="AM51" s="108">
        <v>1</v>
      </c>
      <c r="AN51" s="108">
        <v>1</v>
      </c>
      <c r="AO51" s="108">
        <v>0</v>
      </c>
      <c r="AP51" s="108">
        <v>0</v>
      </c>
      <c r="AQ51" s="108">
        <v>0</v>
      </c>
      <c r="AR51" s="108">
        <v>0</v>
      </c>
      <c r="AS51" s="108">
        <v>1</v>
      </c>
      <c r="AT51" s="108">
        <v>1</v>
      </c>
      <c r="AU51" s="108">
        <v>0</v>
      </c>
      <c r="AV51" s="108">
        <v>1</v>
      </c>
      <c r="AW51" s="108">
        <v>0</v>
      </c>
      <c r="AX51" s="88">
        <v>6.5</v>
      </c>
      <c r="AY51" s="305">
        <v>2</v>
      </c>
      <c r="AZ51" s="139" t="s">
        <v>322</v>
      </c>
      <c r="BA51" s="305">
        <v>1</v>
      </c>
      <c r="BB51" s="305">
        <v>1</v>
      </c>
      <c r="BC51" s="349">
        <v>1</v>
      </c>
      <c r="BD51" s="305">
        <v>1</v>
      </c>
      <c r="BE51" s="305">
        <v>0</v>
      </c>
      <c r="BF51" s="305">
        <v>0</v>
      </c>
      <c r="BG51" s="349">
        <v>1</v>
      </c>
      <c r="BH51" s="351">
        <v>1</v>
      </c>
      <c r="BI51" s="351">
        <v>0</v>
      </c>
      <c r="BJ51" s="351"/>
      <c r="BK51" s="162"/>
      <c r="BL51" s="304">
        <f>VLOOKUP($C51,weo_group!$A:$D,2,FALSE)</f>
        <v>968</v>
      </c>
      <c r="BM51" s="304" t="str">
        <f>VLOOKUP($C51,[1]weo_group!$A:$D,3,FALSE)</f>
        <v>ROM</v>
      </c>
      <c r="BN51" s="46">
        <v>1</v>
      </c>
      <c r="BO51" s="132">
        <f t="shared" si="13"/>
        <v>23</v>
      </c>
      <c r="BP51" s="106">
        <f t="shared" si="14"/>
        <v>0</v>
      </c>
      <c r="BQ51" s="106">
        <f t="shared" si="2"/>
        <v>1</v>
      </c>
      <c r="BR51" s="46">
        <v>1</v>
      </c>
      <c r="BS51" s="106">
        <f t="shared" si="3"/>
        <v>0</v>
      </c>
      <c r="BT51" s="46">
        <v>0</v>
      </c>
      <c r="BU51" s="106">
        <f t="shared" si="4"/>
        <v>1</v>
      </c>
      <c r="BV51" s="106">
        <f t="shared" si="15"/>
        <v>0</v>
      </c>
      <c r="BW51" s="106">
        <f t="shared" si="6"/>
        <v>1</v>
      </c>
      <c r="BX51" s="46">
        <v>0</v>
      </c>
      <c r="BY51" s="106">
        <f t="shared" si="7"/>
        <v>1</v>
      </c>
    </row>
    <row r="52" spans="1:77" ht="27.9" customHeight="1" x14ac:dyDescent="0.35">
      <c r="A52" s="85">
        <v>45</v>
      </c>
      <c r="B52" s="68" t="s">
        <v>146</v>
      </c>
      <c r="C52" s="94" t="s">
        <v>323</v>
      </c>
      <c r="D52" s="342" t="s">
        <v>170</v>
      </c>
      <c r="E52" s="342"/>
      <c r="F52" s="342">
        <v>2011</v>
      </c>
      <c r="G52" s="342">
        <v>2011</v>
      </c>
      <c r="H52" s="356" t="s">
        <v>151</v>
      </c>
      <c r="I52" s="343">
        <v>1</v>
      </c>
      <c r="J52" s="343">
        <v>1</v>
      </c>
      <c r="K52" s="344">
        <v>1</v>
      </c>
      <c r="L52" s="345">
        <v>1</v>
      </c>
      <c r="M52" s="345">
        <v>1</v>
      </c>
      <c r="N52" s="345">
        <v>1</v>
      </c>
      <c r="O52" s="346">
        <v>1</v>
      </c>
      <c r="P52" s="345">
        <v>1</v>
      </c>
      <c r="Q52" s="346">
        <v>1</v>
      </c>
      <c r="R52" s="84">
        <v>1</v>
      </c>
      <c r="S52" s="84">
        <v>0</v>
      </c>
      <c r="T52" s="84">
        <v>0</v>
      </c>
      <c r="U52" s="85">
        <v>1</v>
      </c>
      <c r="V52" s="342">
        <v>1</v>
      </c>
      <c r="W52" s="345">
        <v>0</v>
      </c>
      <c r="X52" s="345">
        <v>0</v>
      </c>
      <c r="Y52" s="345">
        <v>0</v>
      </c>
      <c r="Z52" s="345">
        <v>1</v>
      </c>
      <c r="AA52" s="342">
        <v>0</v>
      </c>
      <c r="AB52" s="343">
        <v>1</v>
      </c>
      <c r="AC52" s="343">
        <v>1</v>
      </c>
      <c r="AD52" s="344">
        <v>0</v>
      </c>
      <c r="AE52" s="342">
        <v>1</v>
      </c>
      <c r="AF52" s="342">
        <v>0</v>
      </c>
      <c r="AG52" s="343">
        <v>1</v>
      </c>
      <c r="AH52" s="344">
        <v>1</v>
      </c>
      <c r="AI52" s="109">
        <v>3</v>
      </c>
      <c r="AJ52" s="108">
        <v>6</v>
      </c>
      <c r="AK52" s="108">
        <v>1</v>
      </c>
      <c r="AL52" s="108">
        <v>0</v>
      </c>
      <c r="AM52" s="108">
        <v>1</v>
      </c>
      <c r="AN52" s="108">
        <v>1</v>
      </c>
      <c r="AO52" s="108">
        <v>0</v>
      </c>
      <c r="AP52" s="108">
        <v>0</v>
      </c>
      <c r="AQ52" s="108">
        <v>0</v>
      </c>
      <c r="AR52" s="108">
        <v>0</v>
      </c>
      <c r="AS52" s="108">
        <v>1</v>
      </c>
      <c r="AT52" s="108">
        <v>0</v>
      </c>
      <c r="AU52" s="108">
        <v>0</v>
      </c>
      <c r="AV52" s="108">
        <v>1</v>
      </c>
      <c r="AW52" s="108">
        <v>0</v>
      </c>
      <c r="AX52" s="113" t="s">
        <v>324</v>
      </c>
      <c r="AY52" s="305">
        <v>0</v>
      </c>
      <c r="AZ52" s="139" t="s">
        <v>325</v>
      </c>
      <c r="BA52" s="305">
        <v>1</v>
      </c>
      <c r="BB52" s="396">
        <v>1</v>
      </c>
      <c r="BC52" s="349">
        <v>1</v>
      </c>
      <c r="BD52" s="305">
        <v>1</v>
      </c>
      <c r="BE52" s="305">
        <v>0</v>
      </c>
      <c r="BF52" s="305">
        <v>0</v>
      </c>
      <c r="BG52" s="349">
        <v>1</v>
      </c>
      <c r="BH52" s="305"/>
      <c r="BI52" s="305">
        <v>1</v>
      </c>
      <c r="BJ52" s="305">
        <v>1</v>
      </c>
      <c r="BK52" s="162"/>
      <c r="BL52" s="304">
        <f>VLOOKUP($C52,weo_group!$A:$D,2,FALSE)</f>
        <v>942</v>
      </c>
      <c r="BM52" s="304" t="str">
        <f>VLOOKUP($C52,[1]weo_group!$A:$D,3,FALSE)</f>
        <v>SRB</v>
      </c>
      <c r="BN52" s="46">
        <v>1</v>
      </c>
      <c r="BO52" s="132">
        <f t="shared" si="13"/>
        <v>24</v>
      </c>
      <c r="BP52" s="106">
        <f t="shared" si="14"/>
        <v>0</v>
      </c>
      <c r="BQ52" s="106">
        <f t="shared" si="2"/>
        <v>1</v>
      </c>
      <c r="BR52" s="46">
        <v>0</v>
      </c>
      <c r="BS52" s="106">
        <f t="shared" si="3"/>
        <v>1</v>
      </c>
      <c r="BT52" s="46">
        <v>0</v>
      </c>
      <c r="BU52" s="106">
        <f t="shared" si="4"/>
        <v>1</v>
      </c>
      <c r="BV52" s="106">
        <f t="shared" si="15"/>
        <v>0</v>
      </c>
      <c r="BW52" s="106">
        <f t="shared" si="6"/>
        <v>1</v>
      </c>
      <c r="BX52" s="46">
        <v>0</v>
      </c>
      <c r="BY52" s="106">
        <f t="shared" si="7"/>
        <v>1</v>
      </c>
    </row>
    <row r="53" spans="1:77" ht="27.9" customHeight="1" x14ac:dyDescent="0.35">
      <c r="A53" s="85">
        <v>46</v>
      </c>
      <c r="B53" s="68" t="s">
        <v>146</v>
      </c>
      <c r="C53" s="94" t="s">
        <v>326</v>
      </c>
      <c r="D53" s="342" t="s">
        <v>327</v>
      </c>
      <c r="E53" s="342" t="s">
        <v>328</v>
      </c>
      <c r="F53" s="342">
        <v>2012</v>
      </c>
      <c r="G53" s="342"/>
      <c r="H53" s="356" t="s">
        <v>151</v>
      </c>
      <c r="I53" s="343">
        <v>1</v>
      </c>
      <c r="J53" s="343">
        <v>1</v>
      </c>
      <c r="K53" s="344">
        <v>0</v>
      </c>
      <c r="L53" s="345">
        <v>1</v>
      </c>
      <c r="M53" s="345">
        <v>1</v>
      </c>
      <c r="N53" s="345">
        <v>1</v>
      </c>
      <c r="O53" s="346">
        <v>1</v>
      </c>
      <c r="P53" s="345">
        <v>1</v>
      </c>
      <c r="Q53" s="346">
        <v>1</v>
      </c>
      <c r="R53" s="84">
        <v>1</v>
      </c>
      <c r="S53" s="84">
        <v>0</v>
      </c>
      <c r="T53" s="84">
        <v>0</v>
      </c>
      <c r="U53" s="85">
        <v>1</v>
      </c>
      <c r="V53" s="342">
        <v>1</v>
      </c>
      <c r="W53" s="345">
        <v>0</v>
      </c>
      <c r="X53" s="345">
        <v>0</v>
      </c>
      <c r="Y53" s="345">
        <v>0</v>
      </c>
      <c r="Z53" s="345">
        <v>0</v>
      </c>
      <c r="AA53" s="342">
        <v>0</v>
      </c>
      <c r="AB53" s="343">
        <v>1</v>
      </c>
      <c r="AC53" s="343">
        <v>1</v>
      </c>
      <c r="AD53" s="344">
        <v>1</v>
      </c>
      <c r="AE53" s="342">
        <v>1</v>
      </c>
      <c r="AF53" s="342">
        <v>1</v>
      </c>
      <c r="AG53" s="343">
        <v>1</v>
      </c>
      <c r="AH53" s="344">
        <v>1</v>
      </c>
      <c r="AI53" s="109">
        <v>3</v>
      </c>
      <c r="AJ53" s="108">
        <v>7</v>
      </c>
      <c r="AK53" s="108">
        <v>0</v>
      </c>
      <c r="AL53" s="108">
        <v>1</v>
      </c>
      <c r="AM53" s="108">
        <v>1</v>
      </c>
      <c r="AN53" s="108">
        <v>1</v>
      </c>
      <c r="AO53" s="108">
        <v>0</v>
      </c>
      <c r="AP53" s="108">
        <v>1</v>
      </c>
      <c r="AQ53" s="108">
        <v>1</v>
      </c>
      <c r="AR53" s="108">
        <v>1</v>
      </c>
      <c r="AS53" s="108">
        <v>0</v>
      </c>
      <c r="AT53" s="108">
        <v>1</v>
      </c>
      <c r="AU53" s="108">
        <v>0</v>
      </c>
      <c r="AV53" s="108">
        <v>1</v>
      </c>
      <c r="AW53" s="108">
        <v>0</v>
      </c>
      <c r="AX53" s="113" t="s">
        <v>329</v>
      </c>
      <c r="AY53" s="305">
        <v>0</v>
      </c>
      <c r="AZ53" s="139" t="s">
        <v>330</v>
      </c>
      <c r="BA53" s="305">
        <v>1</v>
      </c>
      <c r="BB53" s="396">
        <v>1</v>
      </c>
      <c r="BC53" s="349">
        <v>2</v>
      </c>
      <c r="BD53" s="305">
        <v>1</v>
      </c>
      <c r="BE53" s="305">
        <v>1</v>
      </c>
      <c r="BF53" s="305">
        <v>1</v>
      </c>
      <c r="BG53" s="349">
        <v>1</v>
      </c>
      <c r="BH53" s="305">
        <v>1</v>
      </c>
      <c r="BI53" s="305">
        <v>1</v>
      </c>
      <c r="BJ53" s="305"/>
      <c r="BK53" s="162"/>
      <c r="BL53" s="304">
        <f>VLOOKUP($C53,weo_group!$A:$D,2,FALSE)</f>
        <v>936</v>
      </c>
      <c r="BM53" s="304" t="str">
        <f>VLOOKUP($C53,[1]weo_group!$A:$D,3,FALSE)</f>
        <v>SVK</v>
      </c>
      <c r="BN53" s="46">
        <v>1</v>
      </c>
      <c r="BO53" s="132">
        <f t="shared" si="13"/>
        <v>24</v>
      </c>
      <c r="BP53" s="106">
        <f t="shared" si="14"/>
        <v>0</v>
      </c>
      <c r="BQ53" s="106">
        <f t="shared" si="2"/>
        <v>1</v>
      </c>
      <c r="BR53" s="46">
        <v>1</v>
      </c>
      <c r="BS53" s="106">
        <f t="shared" si="3"/>
        <v>0</v>
      </c>
      <c r="BT53" s="46">
        <v>1</v>
      </c>
      <c r="BU53" s="106">
        <f t="shared" si="4"/>
        <v>0</v>
      </c>
      <c r="BV53" s="106">
        <f t="shared" si="15"/>
        <v>1</v>
      </c>
      <c r="BW53" s="106">
        <f t="shared" si="6"/>
        <v>0</v>
      </c>
      <c r="BX53" s="46">
        <v>1</v>
      </c>
      <c r="BY53" s="106">
        <f t="shared" si="7"/>
        <v>0</v>
      </c>
    </row>
    <row r="54" spans="1:77" s="106" customFormat="1" ht="27.9" customHeight="1" x14ac:dyDescent="0.35">
      <c r="A54" s="85">
        <v>47</v>
      </c>
      <c r="B54" s="68" t="s">
        <v>146</v>
      </c>
      <c r="C54" s="94" t="s">
        <v>331</v>
      </c>
      <c r="D54" s="342" t="s">
        <v>170</v>
      </c>
      <c r="E54" s="342"/>
      <c r="F54" s="342">
        <v>2015</v>
      </c>
      <c r="G54" s="342">
        <v>2019</v>
      </c>
      <c r="H54" s="356" t="s">
        <v>151</v>
      </c>
      <c r="I54" s="343">
        <v>1</v>
      </c>
      <c r="J54" s="343">
        <v>1</v>
      </c>
      <c r="K54" s="344">
        <v>0</v>
      </c>
      <c r="L54" s="345">
        <v>1</v>
      </c>
      <c r="M54" s="345">
        <v>1</v>
      </c>
      <c r="N54" s="345">
        <v>1</v>
      </c>
      <c r="O54" s="346">
        <v>0</v>
      </c>
      <c r="P54" s="345">
        <v>1</v>
      </c>
      <c r="Q54" s="346">
        <v>1</v>
      </c>
      <c r="R54" s="84">
        <v>1</v>
      </c>
      <c r="S54" s="84">
        <v>0</v>
      </c>
      <c r="T54" s="84">
        <v>0</v>
      </c>
      <c r="U54" s="85">
        <v>1</v>
      </c>
      <c r="V54" s="342">
        <v>1</v>
      </c>
      <c r="W54" s="345">
        <v>0</v>
      </c>
      <c r="X54" s="345">
        <v>0</v>
      </c>
      <c r="Y54" s="345">
        <v>1</v>
      </c>
      <c r="Z54" s="345">
        <v>1</v>
      </c>
      <c r="AA54" s="342">
        <v>0</v>
      </c>
      <c r="AB54" s="343">
        <v>1</v>
      </c>
      <c r="AC54" s="343">
        <v>1</v>
      </c>
      <c r="AD54" s="344">
        <v>1</v>
      </c>
      <c r="AE54" s="342">
        <v>1</v>
      </c>
      <c r="AF54" s="342">
        <v>1</v>
      </c>
      <c r="AG54" s="343">
        <v>1</v>
      </c>
      <c r="AH54" s="344">
        <v>1</v>
      </c>
      <c r="AI54" s="109">
        <v>3</v>
      </c>
      <c r="AJ54" s="108">
        <v>5</v>
      </c>
      <c r="AK54" s="108">
        <v>1</v>
      </c>
      <c r="AL54" s="108">
        <v>1</v>
      </c>
      <c r="AM54" s="108">
        <v>1</v>
      </c>
      <c r="AN54" s="108">
        <v>1</v>
      </c>
      <c r="AO54" s="108">
        <v>0</v>
      </c>
      <c r="AP54" s="108">
        <v>0</v>
      </c>
      <c r="AQ54" s="108">
        <v>0</v>
      </c>
      <c r="AR54" s="108">
        <v>0</v>
      </c>
      <c r="AS54" s="108">
        <v>1</v>
      </c>
      <c r="AT54" s="108">
        <v>0</v>
      </c>
      <c r="AU54" s="108">
        <v>0</v>
      </c>
      <c r="AV54" s="108">
        <v>1</v>
      </c>
      <c r="AW54" s="108">
        <v>0</v>
      </c>
      <c r="AX54" s="113">
        <v>4</v>
      </c>
      <c r="AY54" s="305">
        <v>1</v>
      </c>
      <c r="AZ54" s="141" t="s">
        <v>332</v>
      </c>
      <c r="BA54" s="305">
        <v>1</v>
      </c>
      <c r="BB54" s="305">
        <v>1</v>
      </c>
      <c r="BC54" s="349">
        <v>1</v>
      </c>
      <c r="BD54" s="305">
        <v>1</v>
      </c>
      <c r="BE54" s="305">
        <v>1</v>
      </c>
      <c r="BF54" s="305">
        <v>1</v>
      </c>
      <c r="BG54" s="349">
        <v>1</v>
      </c>
      <c r="BH54" s="305">
        <v>1</v>
      </c>
      <c r="BI54" s="305">
        <v>1</v>
      </c>
      <c r="BJ54" s="305">
        <v>1</v>
      </c>
      <c r="BK54" s="167"/>
      <c r="BL54" s="304">
        <f>VLOOKUP($C54,weo_group!$A:$D,2,FALSE)</f>
        <v>961</v>
      </c>
      <c r="BM54" s="304" t="str">
        <f>VLOOKUP($C54,[1]weo_group!$A:$D,3,FALSE)</f>
        <v>SVN</v>
      </c>
      <c r="BN54" s="46">
        <v>1</v>
      </c>
      <c r="BO54" s="132">
        <f t="shared" si="13"/>
        <v>25</v>
      </c>
      <c r="BP54" s="106">
        <f t="shared" si="14"/>
        <v>0</v>
      </c>
      <c r="BQ54" s="106">
        <f t="shared" si="2"/>
        <v>1</v>
      </c>
      <c r="BR54" s="106">
        <v>1</v>
      </c>
      <c r="BS54" s="106">
        <f t="shared" si="3"/>
        <v>0</v>
      </c>
      <c r="BT54" s="106">
        <v>1</v>
      </c>
      <c r="BU54" s="106">
        <f t="shared" si="4"/>
        <v>0</v>
      </c>
      <c r="BV54" s="106">
        <f t="shared" si="15"/>
        <v>0</v>
      </c>
      <c r="BW54" s="106">
        <f t="shared" si="6"/>
        <v>1</v>
      </c>
      <c r="BX54" s="106">
        <v>1</v>
      </c>
      <c r="BY54" s="106">
        <f t="shared" si="7"/>
        <v>0</v>
      </c>
    </row>
    <row r="55" spans="1:77" ht="27.9" customHeight="1" x14ac:dyDescent="0.35">
      <c r="A55" s="85">
        <v>48</v>
      </c>
      <c r="B55" s="68" t="s">
        <v>260</v>
      </c>
      <c r="C55" s="94" t="s">
        <v>333</v>
      </c>
      <c r="D55" s="342" t="s">
        <v>141</v>
      </c>
      <c r="E55" s="342" t="s">
        <v>142</v>
      </c>
      <c r="F55" s="342">
        <v>2014</v>
      </c>
      <c r="G55" s="342">
        <v>2018</v>
      </c>
      <c r="H55" s="359" t="s">
        <v>151</v>
      </c>
      <c r="I55" s="343">
        <v>1</v>
      </c>
      <c r="J55" s="343">
        <v>1</v>
      </c>
      <c r="K55" s="344">
        <v>0</v>
      </c>
      <c r="L55" s="345">
        <v>1</v>
      </c>
      <c r="M55" s="345">
        <v>1</v>
      </c>
      <c r="N55" s="345">
        <v>0</v>
      </c>
      <c r="O55" s="346">
        <v>1</v>
      </c>
      <c r="P55" s="345">
        <v>1</v>
      </c>
      <c r="Q55" s="346">
        <v>0</v>
      </c>
      <c r="R55" s="84">
        <v>0</v>
      </c>
      <c r="S55" s="99">
        <v>0</v>
      </c>
      <c r="T55" s="84">
        <v>0</v>
      </c>
      <c r="U55" s="85">
        <v>1</v>
      </c>
      <c r="V55" s="401" t="s">
        <v>181</v>
      </c>
      <c r="W55" s="345">
        <v>0</v>
      </c>
      <c r="X55" s="367">
        <v>0</v>
      </c>
      <c r="Y55" s="367">
        <v>0</v>
      </c>
      <c r="Z55" s="367">
        <v>0</v>
      </c>
      <c r="AA55" s="361">
        <v>0</v>
      </c>
      <c r="AB55" s="368">
        <v>1</v>
      </c>
      <c r="AC55" s="368">
        <v>0</v>
      </c>
      <c r="AD55" s="344">
        <v>1</v>
      </c>
      <c r="AE55" s="342">
        <v>1</v>
      </c>
      <c r="AF55" s="342">
        <v>0</v>
      </c>
      <c r="AG55" s="343">
        <v>1</v>
      </c>
      <c r="AH55" s="344">
        <v>1</v>
      </c>
      <c r="AI55" s="109">
        <v>12</v>
      </c>
      <c r="AJ55" s="110">
        <v>5</v>
      </c>
      <c r="AK55" s="110">
        <v>1</v>
      </c>
      <c r="AL55" s="110" t="s">
        <v>181</v>
      </c>
      <c r="AM55" s="110">
        <v>1</v>
      </c>
      <c r="AN55" s="110">
        <v>1</v>
      </c>
      <c r="AO55" s="110">
        <v>0</v>
      </c>
      <c r="AP55" s="110">
        <v>1</v>
      </c>
      <c r="AQ55" s="110">
        <v>0</v>
      </c>
      <c r="AR55" s="108">
        <v>0</v>
      </c>
      <c r="AS55" s="108">
        <v>1</v>
      </c>
      <c r="AT55" s="108">
        <v>0</v>
      </c>
      <c r="AU55" s="108">
        <v>0</v>
      </c>
      <c r="AV55" s="108">
        <v>1</v>
      </c>
      <c r="AW55" s="108">
        <v>0</v>
      </c>
      <c r="AX55" s="113">
        <v>6</v>
      </c>
      <c r="AY55" s="305">
        <v>0</v>
      </c>
      <c r="AZ55" s="142" t="s">
        <v>334</v>
      </c>
      <c r="BA55" s="305">
        <v>1</v>
      </c>
      <c r="BB55" s="305">
        <v>1</v>
      </c>
      <c r="BC55" s="349">
        <v>1</v>
      </c>
      <c r="BD55" s="305">
        <v>0</v>
      </c>
      <c r="BE55" s="305">
        <v>0</v>
      </c>
      <c r="BF55" s="305">
        <v>0</v>
      </c>
      <c r="BG55" s="349">
        <v>1</v>
      </c>
      <c r="BH55" s="305"/>
      <c r="BI55" s="305"/>
      <c r="BJ55" s="305"/>
      <c r="BK55" s="162"/>
      <c r="BL55" s="304">
        <f>VLOOKUP($C55,weo_group!$A:$D,2,FALSE)</f>
        <v>199</v>
      </c>
      <c r="BM55" s="304" t="str">
        <f>VLOOKUP($C55,[1]weo_group!$A:$D,3,FALSE)</f>
        <v>ZAF</v>
      </c>
      <c r="BN55" s="46">
        <v>1</v>
      </c>
      <c r="BO55" s="132">
        <f t="shared" si="13"/>
        <v>14</v>
      </c>
      <c r="BP55" s="106">
        <f t="shared" si="14"/>
        <v>0</v>
      </c>
      <c r="BQ55" s="106">
        <f t="shared" si="2"/>
        <v>1</v>
      </c>
      <c r="BR55" s="46">
        <v>0</v>
      </c>
      <c r="BS55" s="106">
        <f t="shared" si="3"/>
        <v>1</v>
      </c>
      <c r="BT55" s="46">
        <v>0</v>
      </c>
      <c r="BU55" s="106">
        <f t="shared" si="4"/>
        <v>1</v>
      </c>
      <c r="BV55" s="106">
        <f t="shared" si="15"/>
        <v>0</v>
      </c>
      <c r="BW55" s="106">
        <f t="shared" si="6"/>
        <v>1</v>
      </c>
      <c r="BX55" s="46">
        <v>1</v>
      </c>
      <c r="BY55" s="106">
        <f t="shared" si="7"/>
        <v>0</v>
      </c>
    </row>
    <row r="56" spans="1:77" s="90" customFormat="1" ht="27.9" customHeight="1" x14ac:dyDescent="0.35">
      <c r="A56" s="85">
        <v>49</v>
      </c>
      <c r="B56" s="68" t="s">
        <v>146</v>
      </c>
      <c r="C56" s="94" t="s">
        <v>335</v>
      </c>
      <c r="D56" s="342" t="s">
        <v>336</v>
      </c>
      <c r="E56" s="342" t="s">
        <v>337</v>
      </c>
      <c r="F56" s="343">
        <v>2014</v>
      </c>
      <c r="G56" s="343"/>
      <c r="H56" s="356" t="s">
        <v>151</v>
      </c>
      <c r="I56" s="343">
        <v>1</v>
      </c>
      <c r="J56" s="343">
        <v>1</v>
      </c>
      <c r="K56" s="345">
        <v>1</v>
      </c>
      <c r="L56" s="345">
        <v>1</v>
      </c>
      <c r="M56" s="345">
        <v>1</v>
      </c>
      <c r="N56" s="345">
        <v>1</v>
      </c>
      <c r="O56" s="346">
        <v>1</v>
      </c>
      <c r="P56" s="345">
        <v>0</v>
      </c>
      <c r="Q56" s="346">
        <v>1</v>
      </c>
      <c r="R56" s="84">
        <v>1</v>
      </c>
      <c r="S56" s="84">
        <v>0</v>
      </c>
      <c r="T56" s="84">
        <v>0</v>
      </c>
      <c r="U56" s="68">
        <v>1</v>
      </c>
      <c r="V56" s="342">
        <v>1</v>
      </c>
      <c r="W56" s="345">
        <v>0</v>
      </c>
      <c r="X56" s="345">
        <v>0</v>
      </c>
      <c r="Y56" s="345">
        <v>1</v>
      </c>
      <c r="Z56" s="345">
        <v>1</v>
      </c>
      <c r="AA56" s="342">
        <v>0</v>
      </c>
      <c r="AB56" s="343">
        <v>1</v>
      </c>
      <c r="AC56" s="343">
        <v>0</v>
      </c>
      <c r="AD56" s="345">
        <v>0</v>
      </c>
      <c r="AE56" s="342">
        <v>1</v>
      </c>
      <c r="AF56" s="342">
        <v>0</v>
      </c>
      <c r="AG56" s="343">
        <v>1</v>
      </c>
      <c r="AH56" s="343">
        <v>1</v>
      </c>
      <c r="AI56" s="108">
        <v>5</v>
      </c>
      <c r="AJ56" s="110">
        <v>6</v>
      </c>
      <c r="AK56" s="108">
        <v>1</v>
      </c>
      <c r="AL56" s="108">
        <v>1</v>
      </c>
      <c r="AM56" s="108">
        <v>0</v>
      </c>
      <c r="AN56" s="108">
        <v>1</v>
      </c>
      <c r="AO56" s="108">
        <v>0</v>
      </c>
      <c r="AP56" s="108">
        <v>1</v>
      </c>
      <c r="AQ56" s="108">
        <v>1</v>
      </c>
      <c r="AR56" s="108">
        <v>1</v>
      </c>
      <c r="AS56" s="108">
        <v>0</v>
      </c>
      <c r="AT56" s="108">
        <v>0</v>
      </c>
      <c r="AU56" s="108">
        <v>1</v>
      </c>
      <c r="AV56" s="108">
        <v>0</v>
      </c>
      <c r="AW56" s="108">
        <v>0</v>
      </c>
      <c r="AX56" s="113">
        <v>31</v>
      </c>
      <c r="AY56" s="305">
        <v>2</v>
      </c>
      <c r="AZ56" s="139" t="s">
        <v>338</v>
      </c>
      <c r="BA56" s="305">
        <v>1</v>
      </c>
      <c r="BB56" s="305">
        <v>1</v>
      </c>
      <c r="BC56" s="349">
        <v>0</v>
      </c>
      <c r="BD56" s="305">
        <v>1</v>
      </c>
      <c r="BE56" s="305">
        <v>1</v>
      </c>
      <c r="BF56" s="305">
        <v>1</v>
      </c>
      <c r="BG56" s="349">
        <v>1</v>
      </c>
      <c r="BH56" s="305">
        <v>1</v>
      </c>
      <c r="BI56" s="305">
        <v>1</v>
      </c>
      <c r="BJ56" s="305"/>
      <c r="BK56" s="168"/>
      <c r="BL56" s="304">
        <f>VLOOKUP($C56,weo_group!$A:$D,2,FALSE)</f>
        <v>184</v>
      </c>
      <c r="BM56" s="304" t="str">
        <f>VLOOKUP($C56,[1]weo_group!$A:$D,3,FALSE)</f>
        <v>ESP</v>
      </c>
      <c r="BN56" s="46">
        <v>1</v>
      </c>
      <c r="BO56" s="132">
        <f t="shared" si="13"/>
        <v>19</v>
      </c>
      <c r="BP56" s="106">
        <f t="shared" si="14"/>
        <v>0</v>
      </c>
      <c r="BQ56" s="106">
        <f t="shared" si="2"/>
        <v>1</v>
      </c>
      <c r="BR56" s="90">
        <v>1</v>
      </c>
      <c r="BS56" s="106">
        <f t="shared" si="3"/>
        <v>0</v>
      </c>
      <c r="BT56" s="90">
        <v>1</v>
      </c>
      <c r="BU56" s="106">
        <f t="shared" si="4"/>
        <v>0</v>
      </c>
      <c r="BV56" s="106">
        <f t="shared" si="15"/>
        <v>1</v>
      </c>
      <c r="BW56" s="106">
        <f t="shared" si="6"/>
        <v>0</v>
      </c>
      <c r="BX56" s="90">
        <v>0</v>
      </c>
      <c r="BY56" s="106">
        <f t="shared" si="7"/>
        <v>1</v>
      </c>
    </row>
    <row r="57" spans="1:77" ht="27.9" customHeight="1" x14ac:dyDescent="0.35">
      <c r="A57" s="85">
        <v>50</v>
      </c>
      <c r="B57" s="68" t="s">
        <v>146</v>
      </c>
      <c r="C57" s="94" t="s">
        <v>339</v>
      </c>
      <c r="D57" s="342" t="s">
        <v>340</v>
      </c>
      <c r="E57" s="342" t="s">
        <v>201</v>
      </c>
      <c r="F57" s="342">
        <v>2007</v>
      </c>
      <c r="G57" s="342"/>
      <c r="H57" s="356" t="s">
        <v>151</v>
      </c>
      <c r="I57" s="343">
        <v>1</v>
      </c>
      <c r="J57" s="343">
        <v>1</v>
      </c>
      <c r="K57" s="344">
        <v>0</v>
      </c>
      <c r="L57" s="345">
        <v>1</v>
      </c>
      <c r="M57" s="345">
        <v>1</v>
      </c>
      <c r="N57" s="345">
        <v>1</v>
      </c>
      <c r="O57" s="346">
        <v>1</v>
      </c>
      <c r="P57" s="345">
        <v>0</v>
      </c>
      <c r="Q57" s="346">
        <v>1</v>
      </c>
      <c r="R57" s="84">
        <v>1</v>
      </c>
      <c r="S57" s="84">
        <v>0</v>
      </c>
      <c r="T57" s="84">
        <v>0</v>
      </c>
      <c r="U57" s="85">
        <v>1</v>
      </c>
      <c r="V57" s="342">
        <v>1</v>
      </c>
      <c r="W57" s="345">
        <v>0</v>
      </c>
      <c r="X57" s="345">
        <v>0</v>
      </c>
      <c r="Y57" s="345">
        <v>0</v>
      </c>
      <c r="Z57" s="345">
        <v>0</v>
      </c>
      <c r="AA57" s="342">
        <v>0</v>
      </c>
      <c r="AB57" s="343">
        <v>1</v>
      </c>
      <c r="AC57" s="343">
        <v>1</v>
      </c>
      <c r="AD57" s="344">
        <v>1</v>
      </c>
      <c r="AE57" s="342">
        <v>1</v>
      </c>
      <c r="AF57" s="342">
        <v>0</v>
      </c>
      <c r="AG57" s="343">
        <v>0</v>
      </c>
      <c r="AH57" s="344">
        <v>0</v>
      </c>
      <c r="AI57" s="109">
        <v>6</v>
      </c>
      <c r="AJ57" s="108">
        <v>3</v>
      </c>
      <c r="AK57" s="108">
        <v>1</v>
      </c>
      <c r="AL57" s="108">
        <v>1</v>
      </c>
      <c r="AM57" s="108">
        <v>1</v>
      </c>
      <c r="AN57" s="108">
        <v>1</v>
      </c>
      <c r="AO57" s="108">
        <v>0</v>
      </c>
      <c r="AP57" s="108">
        <v>0</v>
      </c>
      <c r="AQ57" s="108">
        <v>0</v>
      </c>
      <c r="AR57" s="108">
        <v>1</v>
      </c>
      <c r="AS57" s="108">
        <v>0</v>
      </c>
      <c r="AT57" s="108">
        <v>0</v>
      </c>
      <c r="AU57" s="108">
        <v>1</v>
      </c>
      <c r="AV57" s="108">
        <v>0</v>
      </c>
      <c r="AW57" s="108">
        <v>0</v>
      </c>
      <c r="AX57" s="113">
        <v>6</v>
      </c>
      <c r="AY57" s="305">
        <v>0</v>
      </c>
      <c r="AZ57" s="139" t="s">
        <v>341</v>
      </c>
      <c r="BA57" s="305">
        <v>1</v>
      </c>
      <c r="BB57" s="305">
        <v>1</v>
      </c>
      <c r="BC57" s="349">
        <v>1</v>
      </c>
      <c r="BD57" s="305">
        <v>1</v>
      </c>
      <c r="BE57" s="305">
        <v>1</v>
      </c>
      <c r="BF57" s="305">
        <v>0</v>
      </c>
      <c r="BG57" s="349"/>
      <c r="BH57" s="305"/>
      <c r="BI57" s="305"/>
      <c r="BJ57" s="305"/>
      <c r="BK57" s="162"/>
      <c r="BL57" s="304">
        <f>VLOOKUP($C57,weo_group!$A:$D,2,FALSE)</f>
        <v>144</v>
      </c>
      <c r="BM57" s="304" t="str">
        <f>VLOOKUP($C57,[1]weo_group!$A:$D,3,FALSE)</f>
        <v>SWE</v>
      </c>
      <c r="BN57" s="46">
        <v>1</v>
      </c>
      <c r="BO57" s="132">
        <f t="shared" si="13"/>
        <v>18</v>
      </c>
      <c r="BP57" s="106">
        <f t="shared" si="14"/>
        <v>0</v>
      </c>
      <c r="BQ57" s="106">
        <f t="shared" si="2"/>
        <v>1</v>
      </c>
      <c r="BR57" s="46">
        <v>1</v>
      </c>
      <c r="BS57" s="106">
        <f t="shared" si="3"/>
        <v>0</v>
      </c>
      <c r="BT57" s="46">
        <v>1</v>
      </c>
      <c r="BU57" s="106">
        <f t="shared" si="4"/>
        <v>0</v>
      </c>
      <c r="BV57" s="106">
        <f t="shared" si="15"/>
        <v>1</v>
      </c>
      <c r="BW57" s="106">
        <f t="shared" si="6"/>
        <v>0</v>
      </c>
      <c r="BX57" s="46">
        <v>1</v>
      </c>
      <c r="BY57" s="106">
        <f t="shared" si="7"/>
        <v>0</v>
      </c>
    </row>
    <row r="58" spans="1:77" ht="27.9" customHeight="1" x14ac:dyDescent="0.35">
      <c r="A58" s="85">
        <v>51</v>
      </c>
      <c r="B58" s="68" t="s">
        <v>260</v>
      </c>
      <c r="C58" s="94" t="s">
        <v>342</v>
      </c>
      <c r="D58" s="342" t="s">
        <v>141</v>
      </c>
      <c r="E58" s="342"/>
      <c r="F58" s="342">
        <v>2001</v>
      </c>
      <c r="G58" s="342"/>
      <c r="H58" s="356" t="s">
        <v>151</v>
      </c>
      <c r="I58" s="343">
        <v>1</v>
      </c>
      <c r="J58" s="343">
        <v>0</v>
      </c>
      <c r="K58" s="344">
        <v>0</v>
      </c>
      <c r="L58" s="345">
        <v>1</v>
      </c>
      <c r="M58" s="345">
        <v>1</v>
      </c>
      <c r="N58" s="345">
        <v>0</v>
      </c>
      <c r="O58" s="346">
        <v>0</v>
      </c>
      <c r="P58" s="345">
        <v>0</v>
      </c>
      <c r="Q58" s="346">
        <v>0</v>
      </c>
      <c r="R58" s="84">
        <v>0</v>
      </c>
      <c r="S58" s="84">
        <v>0</v>
      </c>
      <c r="T58" s="84">
        <v>0</v>
      </c>
      <c r="U58" s="85">
        <v>1</v>
      </c>
      <c r="V58" s="342">
        <v>0</v>
      </c>
      <c r="W58" s="345">
        <v>0</v>
      </c>
      <c r="X58" s="345">
        <v>0</v>
      </c>
      <c r="Y58" s="345">
        <v>0</v>
      </c>
      <c r="Z58" s="367">
        <v>0</v>
      </c>
      <c r="AA58" s="342">
        <v>0</v>
      </c>
      <c r="AB58" s="368">
        <v>0</v>
      </c>
      <c r="AC58" s="368">
        <v>0</v>
      </c>
      <c r="AD58" s="357">
        <v>1</v>
      </c>
      <c r="AE58" s="361">
        <v>1</v>
      </c>
      <c r="AF58" s="361">
        <v>0</v>
      </c>
      <c r="AG58" s="348">
        <v>1</v>
      </c>
      <c r="AH58" s="368">
        <v>0</v>
      </c>
      <c r="AI58" s="116">
        <v>1</v>
      </c>
      <c r="AJ58" s="110">
        <v>6</v>
      </c>
      <c r="AK58" s="110">
        <v>0</v>
      </c>
      <c r="AL58" s="110">
        <v>0</v>
      </c>
      <c r="AM58" s="110">
        <v>0</v>
      </c>
      <c r="AN58" s="108">
        <v>1</v>
      </c>
      <c r="AO58" s="110">
        <v>0</v>
      </c>
      <c r="AP58" s="110">
        <v>0</v>
      </c>
      <c r="AQ58" s="110">
        <v>0</v>
      </c>
      <c r="AR58" s="110">
        <v>0</v>
      </c>
      <c r="AS58" s="110">
        <v>1</v>
      </c>
      <c r="AT58" s="110">
        <v>0</v>
      </c>
      <c r="AU58" s="110">
        <v>0</v>
      </c>
      <c r="AV58" s="110">
        <v>1</v>
      </c>
      <c r="AW58" s="110">
        <v>0</v>
      </c>
      <c r="AX58" s="113">
        <v>20</v>
      </c>
      <c r="AY58" s="305">
        <v>0</v>
      </c>
      <c r="AZ58" s="103" t="s">
        <v>181</v>
      </c>
      <c r="BA58" s="305">
        <v>0</v>
      </c>
      <c r="BB58" s="305">
        <v>0</v>
      </c>
      <c r="BC58" s="349">
        <v>0</v>
      </c>
      <c r="BD58" s="305">
        <v>0</v>
      </c>
      <c r="BE58" s="305">
        <v>0</v>
      </c>
      <c r="BF58" s="305">
        <v>0</v>
      </c>
      <c r="BG58" s="349"/>
      <c r="BH58" s="305"/>
      <c r="BI58" s="305"/>
      <c r="BJ58" s="305"/>
      <c r="BK58" s="162"/>
      <c r="BL58" s="304">
        <f>VLOOKUP($C58,weo_group!$A:$D,2,FALSE)</f>
        <v>746</v>
      </c>
      <c r="BM58" s="304" t="str">
        <f>VLOOKUP($C58,[1]weo_group!$A:$D,3,FALSE)</f>
        <v>UGA</v>
      </c>
      <c r="BN58" s="46">
        <v>1</v>
      </c>
      <c r="BO58" s="132">
        <f t="shared" si="13"/>
        <v>7</v>
      </c>
      <c r="BP58" s="106">
        <f t="shared" si="14"/>
        <v>1</v>
      </c>
      <c r="BQ58" s="106">
        <f t="shared" si="2"/>
        <v>0</v>
      </c>
      <c r="BR58" s="46">
        <v>0</v>
      </c>
      <c r="BS58" s="106">
        <f t="shared" si="3"/>
        <v>1</v>
      </c>
      <c r="BT58" s="46">
        <v>0</v>
      </c>
      <c r="BU58" s="106">
        <f t="shared" si="4"/>
        <v>1</v>
      </c>
      <c r="BV58" s="106">
        <f t="shared" si="15"/>
        <v>1</v>
      </c>
      <c r="BW58" s="106">
        <f t="shared" si="6"/>
        <v>0</v>
      </c>
      <c r="BX58" s="46">
        <v>1</v>
      </c>
      <c r="BY58" s="106">
        <f t="shared" si="7"/>
        <v>0</v>
      </c>
    </row>
    <row r="59" spans="1:77" ht="27.9" customHeight="1" x14ac:dyDescent="0.35">
      <c r="A59" s="85">
        <v>52</v>
      </c>
      <c r="B59" s="68" t="s">
        <v>146</v>
      </c>
      <c r="C59" s="94" t="s">
        <v>343</v>
      </c>
      <c r="D59" s="342" t="s">
        <v>344</v>
      </c>
      <c r="E59" s="342" t="s">
        <v>345</v>
      </c>
      <c r="F59" s="342">
        <v>2010</v>
      </c>
      <c r="G59" s="342">
        <v>2024</v>
      </c>
      <c r="H59" s="356" t="s">
        <v>346</v>
      </c>
      <c r="I59" s="343">
        <v>1</v>
      </c>
      <c r="J59" s="343">
        <v>0</v>
      </c>
      <c r="K59" s="344">
        <v>1</v>
      </c>
      <c r="L59" s="345">
        <v>1</v>
      </c>
      <c r="M59" s="345">
        <v>0</v>
      </c>
      <c r="N59" s="345">
        <v>1</v>
      </c>
      <c r="O59" s="346">
        <v>1</v>
      </c>
      <c r="P59" s="345">
        <v>1</v>
      </c>
      <c r="Q59" s="346">
        <v>1</v>
      </c>
      <c r="R59" s="84">
        <v>1</v>
      </c>
      <c r="S59" s="84">
        <v>0</v>
      </c>
      <c r="T59" s="84">
        <v>0</v>
      </c>
      <c r="U59" s="85">
        <v>1</v>
      </c>
      <c r="V59" s="342">
        <v>1</v>
      </c>
      <c r="W59" s="345">
        <v>1</v>
      </c>
      <c r="X59" s="345">
        <v>0</v>
      </c>
      <c r="Y59" s="345">
        <v>1</v>
      </c>
      <c r="Z59" s="345">
        <v>1</v>
      </c>
      <c r="AA59" s="342">
        <v>0</v>
      </c>
      <c r="AB59" s="343">
        <v>1</v>
      </c>
      <c r="AC59" s="343">
        <v>1</v>
      </c>
      <c r="AD59" s="344">
        <v>1</v>
      </c>
      <c r="AE59" s="342">
        <v>1</v>
      </c>
      <c r="AF59" s="342">
        <v>1</v>
      </c>
      <c r="AG59" s="343">
        <v>1</v>
      </c>
      <c r="AH59" s="344">
        <v>1</v>
      </c>
      <c r="AI59" s="109">
        <v>3</v>
      </c>
      <c r="AJ59" s="108">
        <v>5</v>
      </c>
      <c r="AK59" s="108">
        <v>1</v>
      </c>
      <c r="AL59" s="108">
        <v>1</v>
      </c>
      <c r="AM59" s="108">
        <v>1</v>
      </c>
      <c r="AN59" s="108">
        <v>1</v>
      </c>
      <c r="AO59" s="108">
        <v>0</v>
      </c>
      <c r="AP59" s="108">
        <v>0</v>
      </c>
      <c r="AQ59" s="108">
        <v>0</v>
      </c>
      <c r="AR59" s="108">
        <v>1</v>
      </c>
      <c r="AS59" s="108">
        <v>0</v>
      </c>
      <c r="AT59" s="108">
        <v>0</v>
      </c>
      <c r="AU59" s="108">
        <v>1</v>
      </c>
      <c r="AV59" s="108">
        <v>0</v>
      </c>
      <c r="AW59" s="108">
        <v>0</v>
      </c>
      <c r="AX59" s="113">
        <v>49</v>
      </c>
      <c r="AY59" s="305">
        <v>1</v>
      </c>
      <c r="AZ59" s="139" t="s">
        <v>347</v>
      </c>
      <c r="BA59" s="305">
        <v>1</v>
      </c>
      <c r="BB59" s="305">
        <v>1</v>
      </c>
      <c r="BC59" s="349">
        <v>2</v>
      </c>
      <c r="BD59" s="305">
        <v>1</v>
      </c>
      <c r="BE59" s="305">
        <v>1</v>
      </c>
      <c r="BF59" s="305">
        <v>1</v>
      </c>
      <c r="BG59" s="349">
        <v>1</v>
      </c>
      <c r="BH59" s="305">
        <v>1</v>
      </c>
      <c r="BI59" s="305">
        <v>1</v>
      </c>
      <c r="BJ59" s="305"/>
      <c r="BK59" s="162"/>
      <c r="BL59" s="304">
        <f>VLOOKUP($C59,weo_group!$A:$D,2,FALSE)</f>
        <v>112</v>
      </c>
      <c r="BM59" s="304" t="str">
        <f>VLOOKUP($C59,[1]weo_group!$A:$D,3,FALSE)</f>
        <v>GBR</v>
      </c>
      <c r="BN59" s="46">
        <v>1</v>
      </c>
      <c r="BO59" s="132">
        <f t="shared" si="13"/>
        <v>26</v>
      </c>
      <c r="BP59" s="106">
        <f t="shared" si="14"/>
        <v>0</v>
      </c>
      <c r="BQ59" s="106">
        <f t="shared" si="2"/>
        <v>1</v>
      </c>
      <c r="BR59" s="46">
        <v>0</v>
      </c>
      <c r="BS59" s="106">
        <f t="shared" si="3"/>
        <v>1</v>
      </c>
      <c r="BT59" s="46">
        <v>1</v>
      </c>
      <c r="BU59" s="106">
        <f t="shared" si="4"/>
        <v>0</v>
      </c>
      <c r="BV59" s="106">
        <f t="shared" si="15"/>
        <v>0</v>
      </c>
      <c r="BW59" s="106">
        <f t="shared" si="6"/>
        <v>1</v>
      </c>
      <c r="BX59" s="46">
        <v>1</v>
      </c>
      <c r="BY59" s="106">
        <f t="shared" si="7"/>
        <v>0</v>
      </c>
    </row>
    <row r="60" spans="1:77" ht="27.9" customHeight="1" x14ac:dyDescent="0.35">
      <c r="A60" s="85">
        <v>53</v>
      </c>
      <c r="B60" s="68" t="s">
        <v>133</v>
      </c>
      <c r="C60" s="94" t="s">
        <v>348</v>
      </c>
      <c r="D60" s="406" t="s">
        <v>1073</v>
      </c>
      <c r="E60" s="343" t="s">
        <v>349</v>
      </c>
      <c r="F60" s="342">
        <v>1974</v>
      </c>
      <c r="G60" s="342"/>
      <c r="H60" s="356" t="s">
        <v>144</v>
      </c>
      <c r="I60" s="343">
        <v>1</v>
      </c>
      <c r="J60" s="343">
        <v>0</v>
      </c>
      <c r="K60" s="344">
        <v>1</v>
      </c>
      <c r="L60" s="345">
        <v>1</v>
      </c>
      <c r="M60" s="345">
        <v>0</v>
      </c>
      <c r="N60" s="345">
        <v>1</v>
      </c>
      <c r="O60" s="346">
        <v>0</v>
      </c>
      <c r="P60" s="345">
        <v>1</v>
      </c>
      <c r="Q60" s="346">
        <v>0</v>
      </c>
      <c r="R60" s="84">
        <v>1</v>
      </c>
      <c r="S60" s="84">
        <v>0</v>
      </c>
      <c r="T60" s="84">
        <v>0</v>
      </c>
      <c r="U60" s="85">
        <v>1</v>
      </c>
      <c r="V60" s="342">
        <v>1</v>
      </c>
      <c r="W60" s="345">
        <v>0</v>
      </c>
      <c r="X60" s="345">
        <v>0</v>
      </c>
      <c r="Y60" s="345">
        <v>0</v>
      </c>
      <c r="Z60" s="345">
        <v>0</v>
      </c>
      <c r="AA60" s="342">
        <v>0</v>
      </c>
      <c r="AB60" s="343">
        <v>1</v>
      </c>
      <c r="AC60" s="343">
        <v>1</v>
      </c>
      <c r="AD60" s="344">
        <v>1</v>
      </c>
      <c r="AE60" s="342">
        <v>1</v>
      </c>
      <c r="AF60" s="342">
        <v>0</v>
      </c>
      <c r="AG60" s="343">
        <v>1</v>
      </c>
      <c r="AH60" s="344">
        <v>1</v>
      </c>
      <c r="AI60" s="109">
        <v>1</v>
      </c>
      <c r="AJ60" s="108">
        <v>4</v>
      </c>
      <c r="AK60" s="108">
        <v>1</v>
      </c>
      <c r="AL60" s="108">
        <v>0</v>
      </c>
      <c r="AM60" s="108">
        <v>1</v>
      </c>
      <c r="AN60" s="108">
        <v>1</v>
      </c>
      <c r="AO60" s="108">
        <v>0</v>
      </c>
      <c r="AP60" s="108">
        <v>1</v>
      </c>
      <c r="AQ60" s="108">
        <v>1</v>
      </c>
      <c r="AR60" s="108">
        <v>0</v>
      </c>
      <c r="AS60" s="108">
        <v>1</v>
      </c>
      <c r="AT60" s="108">
        <v>0</v>
      </c>
      <c r="AU60" s="108">
        <v>0</v>
      </c>
      <c r="AV60" s="108">
        <v>1</v>
      </c>
      <c r="AW60" s="108">
        <v>0</v>
      </c>
      <c r="AX60" s="113">
        <v>270</v>
      </c>
      <c r="AY60" s="305">
        <v>2</v>
      </c>
      <c r="AZ60" s="139" t="s">
        <v>350</v>
      </c>
      <c r="BA60" s="305">
        <v>1</v>
      </c>
      <c r="BB60" s="305">
        <v>1</v>
      </c>
      <c r="BC60" s="349">
        <v>1</v>
      </c>
      <c r="BD60" s="305">
        <v>1</v>
      </c>
      <c r="BE60" s="305">
        <v>1</v>
      </c>
      <c r="BF60" s="305">
        <v>1</v>
      </c>
      <c r="BG60" s="349">
        <v>1</v>
      </c>
      <c r="BH60" s="305"/>
      <c r="BI60" s="305">
        <v>1</v>
      </c>
      <c r="BJ60" s="305"/>
      <c r="BK60" s="162"/>
      <c r="BL60" s="304">
        <f>VLOOKUP($C60,weo_group!$A:$D,2,FALSE)</f>
        <v>111</v>
      </c>
      <c r="BM60" s="304" t="str">
        <f>VLOOKUP($C60,[1]weo_group!$A:$D,3,FALSE)</f>
        <v>USA</v>
      </c>
      <c r="BN60" s="46">
        <v>1</v>
      </c>
      <c r="BO60" s="132">
        <f t="shared" si="13"/>
        <v>20</v>
      </c>
      <c r="BP60" s="106">
        <f t="shared" si="14"/>
        <v>1</v>
      </c>
      <c r="BQ60" s="106">
        <f t="shared" si="2"/>
        <v>0</v>
      </c>
      <c r="BR60" s="46">
        <v>0</v>
      </c>
      <c r="BS60" s="106">
        <f t="shared" si="3"/>
        <v>1</v>
      </c>
      <c r="BT60" s="46">
        <v>1</v>
      </c>
      <c r="BU60" s="106">
        <f t="shared" si="4"/>
        <v>0</v>
      </c>
      <c r="BV60" s="106">
        <f t="shared" si="15"/>
        <v>1</v>
      </c>
      <c r="BW60" s="106">
        <f t="shared" si="6"/>
        <v>0</v>
      </c>
      <c r="BX60" s="46">
        <v>1</v>
      </c>
      <c r="BY60" s="106">
        <f t="shared" si="7"/>
        <v>0</v>
      </c>
    </row>
    <row r="61" spans="1:77" ht="27.9" customHeight="1" x14ac:dyDescent="0.35">
      <c r="A61" s="85">
        <v>54</v>
      </c>
      <c r="B61" s="68" t="s">
        <v>133</v>
      </c>
      <c r="C61" s="94" t="s">
        <v>351</v>
      </c>
      <c r="D61" s="342" t="s">
        <v>352</v>
      </c>
      <c r="E61" s="343" t="s">
        <v>183</v>
      </c>
      <c r="F61" s="342">
        <v>2021</v>
      </c>
      <c r="G61" s="342"/>
      <c r="H61" s="94" t="s">
        <v>353</v>
      </c>
      <c r="I61" s="343">
        <v>1</v>
      </c>
      <c r="J61" s="343">
        <v>0</v>
      </c>
      <c r="K61" s="344">
        <v>0</v>
      </c>
      <c r="L61" s="345">
        <v>1</v>
      </c>
      <c r="M61" s="345">
        <v>1</v>
      </c>
      <c r="N61" s="345">
        <v>1</v>
      </c>
      <c r="O61" s="346">
        <v>0</v>
      </c>
      <c r="P61" s="345">
        <v>0</v>
      </c>
      <c r="Q61" s="346">
        <v>1</v>
      </c>
      <c r="R61" s="84">
        <v>1</v>
      </c>
      <c r="S61" s="84">
        <v>0</v>
      </c>
      <c r="T61" s="84">
        <v>0</v>
      </c>
      <c r="U61" s="85" t="s">
        <v>181</v>
      </c>
      <c r="V61" s="402" t="s">
        <v>181</v>
      </c>
      <c r="W61" s="345">
        <v>0</v>
      </c>
      <c r="X61" s="345">
        <v>0</v>
      </c>
      <c r="Y61" s="345">
        <v>0</v>
      </c>
      <c r="Z61" s="345">
        <v>1</v>
      </c>
      <c r="AA61" s="342">
        <v>0</v>
      </c>
      <c r="AB61" s="343">
        <v>1</v>
      </c>
      <c r="AC61" s="343">
        <v>1</v>
      </c>
      <c r="AD61" s="344">
        <v>0</v>
      </c>
      <c r="AE61" s="342">
        <v>0</v>
      </c>
      <c r="AF61" s="342">
        <v>0</v>
      </c>
      <c r="AG61" s="343">
        <v>1</v>
      </c>
      <c r="AH61" s="344">
        <v>1</v>
      </c>
      <c r="AI61" s="109">
        <v>3</v>
      </c>
      <c r="AJ61" s="108">
        <v>4</v>
      </c>
      <c r="AK61" s="108">
        <v>1</v>
      </c>
      <c r="AL61" s="110" t="s">
        <v>181</v>
      </c>
      <c r="AM61" s="108">
        <v>1</v>
      </c>
      <c r="AN61" s="108">
        <v>2</v>
      </c>
      <c r="AO61" s="108">
        <v>0</v>
      </c>
      <c r="AP61" s="108">
        <v>0</v>
      </c>
      <c r="AQ61" s="108">
        <v>0</v>
      </c>
      <c r="AR61" s="108">
        <v>1</v>
      </c>
      <c r="AS61" s="108">
        <v>0</v>
      </c>
      <c r="AT61" s="108">
        <v>0</v>
      </c>
      <c r="AU61" s="108">
        <v>1</v>
      </c>
      <c r="AV61" s="108">
        <v>0</v>
      </c>
      <c r="AW61" s="108">
        <v>0</v>
      </c>
      <c r="AX61" s="113" t="s">
        <v>180</v>
      </c>
      <c r="AY61" s="305"/>
      <c r="AZ61" s="112"/>
      <c r="BA61" s="305">
        <v>1</v>
      </c>
      <c r="BB61" s="305">
        <v>1</v>
      </c>
      <c r="BC61" s="349">
        <v>2</v>
      </c>
      <c r="BD61" s="305">
        <v>0</v>
      </c>
      <c r="BE61" s="305">
        <v>1</v>
      </c>
      <c r="BF61" s="305">
        <v>1</v>
      </c>
      <c r="BG61" s="349"/>
      <c r="BH61" s="305"/>
      <c r="BI61" s="305"/>
      <c r="BJ61" s="305"/>
      <c r="BK61" s="162"/>
      <c r="BL61" s="304">
        <f>VLOOKUP($C61,weo_group!$A:$D,2,FALSE)</f>
        <v>298</v>
      </c>
      <c r="BM61" s="304" t="str">
        <f>VLOOKUP($C61,[1]weo_group!$A:$D,3,FALSE)</f>
        <v>URY</v>
      </c>
      <c r="BN61" s="46">
        <v>1</v>
      </c>
      <c r="BO61" s="132">
        <f t="shared" si="13"/>
        <v>17</v>
      </c>
      <c r="BP61" s="106">
        <f t="shared" si="14"/>
        <v>0</v>
      </c>
      <c r="BQ61" s="106">
        <f t="shared" si="2"/>
        <v>1</v>
      </c>
      <c r="BR61" s="46">
        <v>0</v>
      </c>
      <c r="BS61" s="106">
        <f t="shared" si="3"/>
        <v>1</v>
      </c>
      <c r="BT61" s="46">
        <v>0</v>
      </c>
      <c r="BU61" s="106"/>
      <c r="BV61" s="106"/>
      <c r="BW61" s="106"/>
      <c r="BY61" s="106"/>
    </row>
    <row r="62" spans="1:77" s="144" customFormat="1" x14ac:dyDescent="0.25">
      <c r="C62" s="199"/>
      <c r="D62" s="380"/>
      <c r="E62" s="381"/>
      <c r="F62" s="381"/>
      <c r="G62" s="381"/>
      <c r="I62" s="381"/>
      <c r="J62" s="381"/>
      <c r="K62" s="381"/>
      <c r="L62" s="381"/>
      <c r="M62" s="381"/>
      <c r="N62" s="381"/>
      <c r="O62" s="381"/>
      <c r="P62" s="381"/>
      <c r="Q62" s="381"/>
      <c r="V62" s="381"/>
      <c r="W62" s="381"/>
      <c r="X62" s="381"/>
      <c r="Y62" s="381"/>
      <c r="Z62" s="381"/>
      <c r="AA62" s="381"/>
      <c r="AB62" s="381"/>
      <c r="AC62" s="381"/>
      <c r="AD62" s="381"/>
      <c r="AE62" s="381"/>
      <c r="AF62" s="381"/>
      <c r="AG62" s="381"/>
      <c r="AH62" s="381"/>
      <c r="AY62" s="381"/>
      <c r="BA62" s="381"/>
      <c r="BB62" s="381"/>
      <c r="BC62" s="381"/>
      <c r="BD62" s="381"/>
      <c r="BE62" s="381"/>
      <c r="BF62" s="381"/>
      <c r="BG62" s="381"/>
      <c r="BH62" s="381"/>
      <c r="BI62" s="381"/>
      <c r="BJ62" s="381"/>
      <c r="BL62" s="199"/>
      <c r="BM62" s="199"/>
    </row>
    <row r="63" spans="1:77" s="50" customFormat="1" x14ac:dyDescent="0.25">
      <c r="D63" s="379"/>
      <c r="E63" s="379"/>
      <c r="F63" s="379"/>
      <c r="G63" s="379"/>
      <c r="I63" s="379"/>
      <c r="J63" s="379"/>
      <c r="K63" s="379"/>
      <c r="L63" s="382"/>
      <c r="M63" s="382"/>
      <c r="N63" s="382"/>
      <c r="O63" s="326"/>
      <c r="P63" s="382"/>
      <c r="Q63" s="326"/>
      <c r="R63" s="74"/>
      <c r="T63" s="74"/>
      <c r="V63" s="383"/>
      <c r="W63" s="379"/>
      <c r="X63" s="379"/>
      <c r="Y63" s="379"/>
      <c r="Z63" s="379"/>
      <c r="AA63" s="379"/>
      <c r="AB63" s="382"/>
      <c r="AC63" s="382"/>
      <c r="AD63" s="379"/>
      <c r="AE63" s="382"/>
      <c r="AF63" s="382"/>
      <c r="AG63" s="383"/>
      <c r="AH63" s="379"/>
      <c r="AI63" s="73"/>
      <c r="AJ63" s="73"/>
      <c r="AK63" s="65"/>
      <c r="AL63" s="65"/>
      <c r="AM63" s="65"/>
      <c r="AN63" s="65"/>
      <c r="AO63" s="65"/>
      <c r="AP63" s="65"/>
      <c r="AQ63" s="65"/>
      <c r="AR63" s="91"/>
      <c r="AS63" s="65"/>
      <c r="AT63" s="65"/>
      <c r="AU63" s="65"/>
      <c r="AV63" s="65"/>
      <c r="AW63" s="65"/>
      <c r="AX63" s="65"/>
      <c r="AY63" s="384"/>
      <c r="AZ63" s="65"/>
      <c r="BA63" s="384"/>
      <c r="BB63" s="384"/>
      <c r="BC63" s="384"/>
      <c r="BD63" s="384"/>
      <c r="BE63" s="384"/>
      <c r="BF63" s="384"/>
      <c r="BG63" s="384"/>
      <c r="BH63" s="384"/>
      <c r="BI63" s="384"/>
      <c r="BJ63" s="384"/>
    </row>
    <row r="64" spans="1:77" s="66" customFormat="1" x14ac:dyDescent="0.25">
      <c r="D64" s="385"/>
      <c r="E64" s="385"/>
      <c r="F64" s="385"/>
      <c r="G64" s="385"/>
      <c r="I64" s="385"/>
      <c r="J64" s="385"/>
      <c r="K64" s="385"/>
      <c r="L64" s="385"/>
      <c r="M64" s="385"/>
      <c r="N64" s="385"/>
      <c r="O64" s="326"/>
      <c r="P64" s="385"/>
      <c r="Q64" s="326"/>
      <c r="V64" s="385"/>
      <c r="W64" s="385"/>
      <c r="X64" s="385"/>
      <c r="Y64" s="385"/>
      <c r="Z64" s="385"/>
      <c r="AA64" s="385"/>
      <c r="AB64" s="385"/>
      <c r="AC64" s="385"/>
      <c r="AD64" s="385"/>
      <c r="AE64" s="385"/>
      <c r="AF64" s="385"/>
      <c r="AG64" s="385"/>
      <c r="AH64" s="385"/>
      <c r="AY64" s="385"/>
      <c r="BA64" s="385"/>
      <c r="BB64" s="385"/>
      <c r="BC64" s="385"/>
      <c r="BD64" s="385"/>
      <c r="BE64" s="385"/>
      <c r="BF64" s="385"/>
      <c r="BG64" s="385"/>
      <c r="BH64" s="385"/>
      <c r="BI64" s="385"/>
      <c r="BJ64" s="385"/>
    </row>
    <row r="65" spans="3:62" ht="13" x14ac:dyDescent="0.3">
      <c r="C65" s="67" t="s">
        <v>354</v>
      </c>
      <c r="D65" s="386" t="s">
        <v>355</v>
      </c>
      <c r="E65" s="386"/>
      <c r="F65" s="387"/>
      <c r="G65" s="387"/>
      <c r="H65" s="48"/>
      <c r="I65" s="386"/>
      <c r="J65" s="387"/>
      <c r="K65" s="387"/>
      <c r="L65" s="387"/>
      <c r="M65" s="387"/>
      <c r="N65" s="387"/>
      <c r="O65" s="326"/>
      <c r="P65" s="387"/>
      <c r="Q65" s="326"/>
      <c r="R65" s="48"/>
      <c r="S65" s="48"/>
      <c r="T65" s="48"/>
      <c r="U65" s="48"/>
      <c r="V65" s="387"/>
      <c r="W65" s="387"/>
      <c r="X65" s="387"/>
      <c r="Y65" s="387"/>
      <c r="Z65" s="387"/>
      <c r="AA65" s="387"/>
      <c r="AB65" s="387"/>
      <c r="AC65" s="387"/>
      <c r="AD65" s="387"/>
      <c r="AE65" s="387"/>
      <c r="AF65" s="387"/>
      <c r="AG65" s="387"/>
      <c r="AH65" s="387"/>
      <c r="AI65" s="48"/>
      <c r="AJ65" s="48"/>
      <c r="AK65" s="48"/>
      <c r="AL65" s="48"/>
      <c r="AM65" s="48"/>
      <c r="AN65" s="48"/>
      <c r="AO65" s="48"/>
      <c r="AP65" s="48"/>
      <c r="AQ65" s="48"/>
      <c r="AR65" s="48"/>
      <c r="AS65" s="48"/>
      <c r="AT65" s="48"/>
      <c r="AU65" s="48"/>
      <c r="AV65" s="48"/>
      <c r="AW65" s="48"/>
      <c r="AX65" s="48"/>
      <c r="AY65" s="387"/>
      <c r="AZ65" s="48"/>
      <c r="BA65" s="387"/>
      <c r="BB65" s="387"/>
      <c r="BC65" s="387"/>
      <c r="BD65" s="387"/>
      <c r="BE65" s="387"/>
      <c r="BF65" s="387"/>
      <c r="BG65" s="387"/>
      <c r="BH65" s="387"/>
      <c r="BI65" s="387"/>
      <c r="BJ65" s="387"/>
    </row>
    <row r="66" spans="3:62" x14ac:dyDescent="0.25">
      <c r="D66" s="386"/>
      <c r="E66" s="388"/>
      <c r="F66" s="388"/>
      <c r="G66" s="388"/>
      <c r="H66" s="49"/>
      <c r="I66" s="388"/>
      <c r="J66" s="388"/>
      <c r="K66" s="388"/>
      <c r="L66" s="388"/>
      <c r="M66" s="388"/>
      <c r="N66" s="388"/>
      <c r="O66" s="326"/>
      <c r="P66" s="388"/>
      <c r="Q66" s="326"/>
      <c r="R66" s="49"/>
      <c r="S66" s="49"/>
      <c r="T66" s="49"/>
      <c r="U66" s="49"/>
      <c r="V66" s="388"/>
      <c r="W66" s="388"/>
      <c r="X66" s="388"/>
      <c r="Y66" s="388"/>
      <c r="Z66" s="388"/>
      <c r="AA66" s="388"/>
      <c r="AB66" s="388"/>
      <c r="AC66" s="388"/>
      <c r="AD66" s="388"/>
      <c r="AE66" s="388"/>
      <c r="AF66" s="388"/>
      <c r="AG66" s="388"/>
      <c r="AH66" s="388"/>
      <c r="AI66" s="49"/>
      <c r="AJ66" s="49"/>
      <c r="AK66" s="49"/>
      <c r="AL66" s="49"/>
      <c r="AM66" s="49"/>
      <c r="AN66" s="49"/>
      <c r="AO66" s="49"/>
      <c r="AP66" s="49"/>
      <c r="AQ66" s="49"/>
      <c r="AR66" s="49"/>
      <c r="AS66" s="49"/>
      <c r="AT66" s="49"/>
      <c r="AU66" s="49"/>
      <c r="AV66" s="49"/>
      <c r="AW66" s="49"/>
      <c r="AX66" s="49"/>
      <c r="AY66" s="388"/>
      <c r="AZ66" s="49"/>
      <c r="BA66" s="388"/>
      <c r="BB66" s="388"/>
      <c r="BC66" s="388"/>
      <c r="BD66" s="388"/>
      <c r="BE66" s="388"/>
      <c r="BF66" s="388"/>
      <c r="BG66" s="388"/>
      <c r="BH66" s="388"/>
      <c r="BI66" s="388"/>
      <c r="BJ66" s="388"/>
    </row>
    <row r="67" spans="3:62" ht="13" x14ac:dyDescent="0.3">
      <c r="C67" s="67" t="s">
        <v>356</v>
      </c>
      <c r="D67" s="386" t="s">
        <v>357</v>
      </c>
      <c r="E67" s="388"/>
      <c r="F67" s="388"/>
      <c r="G67" s="388"/>
      <c r="H67" s="49"/>
      <c r="I67" s="388"/>
      <c r="J67" s="388"/>
      <c r="K67" s="388"/>
      <c r="L67" s="388"/>
      <c r="M67" s="388"/>
      <c r="N67" s="388"/>
      <c r="O67" s="326"/>
      <c r="P67" s="388"/>
      <c r="Q67" s="326"/>
      <c r="R67" s="49"/>
      <c r="S67" s="49"/>
      <c r="T67" s="49"/>
      <c r="U67" s="49"/>
      <c r="V67" s="388"/>
      <c r="W67" s="388"/>
      <c r="X67" s="388"/>
      <c r="Y67" s="388"/>
      <c r="Z67" s="388"/>
      <c r="AA67" s="388"/>
      <c r="AB67" s="388"/>
      <c r="AC67" s="388"/>
      <c r="AD67" s="388"/>
      <c r="AE67" s="388"/>
      <c r="AF67" s="388"/>
      <c r="AG67" s="388"/>
      <c r="AH67" s="388"/>
      <c r="AI67" s="49"/>
      <c r="AJ67" s="49"/>
      <c r="AK67" s="49"/>
      <c r="AL67" s="49"/>
      <c r="AM67" s="49"/>
      <c r="AN67" s="49"/>
      <c r="AO67" s="49"/>
      <c r="AP67" s="49"/>
      <c r="AQ67" s="49"/>
      <c r="AR67" s="49"/>
      <c r="AS67" s="49"/>
      <c r="AT67" s="49"/>
      <c r="AU67" s="49"/>
      <c r="AV67" s="49"/>
      <c r="AW67" s="49"/>
      <c r="AX67" s="49"/>
      <c r="AY67" s="388"/>
      <c r="AZ67" s="49"/>
      <c r="BA67" s="388"/>
      <c r="BB67" s="388"/>
      <c r="BC67" s="388"/>
      <c r="BD67" s="388"/>
      <c r="BE67" s="388"/>
      <c r="BF67" s="388"/>
      <c r="BG67" s="388"/>
      <c r="BH67" s="388"/>
      <c r="BI67" s="388"/>
      <c r="BJ67" s="388"/>
    </row>
    <row r="68" spans="3:62" ht="13" x14ac:dyDescent="0.3">
      <c r="C68" s="67"/>
      <c r="D68" s="386" t="s">
        <v>358</v>
      </c>
      <c r="E68" s="388"/>
      <c r="F68" s="388"/>
      <c r="G68" s="388"/>
      <c r="H68" s="49"/>
      <c r="I68" s="388"/>
      <c r="J68" s="388"/>
      <c r="K68" s="388"/>
      <c r="L68" s="388"/>
      <c r="M68" s="388"/>
      <c r="N68" s="388"/>
      <c r="O68" s="326"/>
      <c r="P68" s="388"/>
      <c r="Q68" s="326"/>
      <c r="R68" s="49"/>
      <c r="S68" s="49"/>
      <c r="T68" s="49"/>
      <c r="U68" s="49"/>
      <c r="V68" s="388"/>
      <c r="W68" s="388"/>
      <c r="X68" s="388"/>
      <c r="Y68" s="388"/>
      <c r="Z68" s="388"/>
      <c r="AA68" s="388"/>
      <c r="AB68" s="388"/>
      <c r="AC68" s="388"/>
      <c r="AD68" s="388"/>
      <c r="AE68" s="388"/>
      <c r="AF68" s="388"/>
      <c r="AG68" s="388"/>
      <c r="AH68" s="388"/>
      <c r="AI68" s="49"/>
      <c r="AJ68" s="49"/>
      <c r="AK68" s="49"/>
      <c r="AL68" s="49"/>
      <c r="AM68" s="49"/>
      <c r="AN68" s="49"/>
      <c r="AO68" s="49"/>
      <c r="AP68" s="49"/>
      <c r="AQ68" s="49"/>
      <c r="AR68" s="49"/>
      <c r="AS68" s="49"/>
      <c r="AT68" s="49"/>
      <c r="AU68" s="49"/>
      <c r="AV68" s="49"/>
      <c r="AW68" s="49"/>
      <c r="AX68" s="49"/>
      <c r="AY68" s="388"/>
      <c r="AZ68" s="49"/>
      <c r="BA68" s="388"/>
      <c r="BB68" s="388"/>
      <c r="BC68" s="388"/>
      <c r="BD68" s="388"/>
      <c r="BE68" s="388"/>
      <c r="BF68" s="388"/>
      <c r="BG68" s="388"/>
      <c r="BH68" s="388"/>
      <c r="BI68" s="388"/>
      <c r="BJ68" s="388"/>
    </row>
    <row r="69" spans="3:62" x14ac:dyDescent="0.25">
      <c r="D69" s="386" t="s">
        <v>359</v>
      </c>
      <c r="E69" s="388"/>
      <c r="F69" s="388"/>
      <c r="G69" s="388"/>
      <c r="H69" s="49"/>
      <c r="I69" s="388"/>
      <c r="J69" s="388"/>
      <c r="K69" s="388"/>
      <c r="L69" s="388"/>
      <c r="M69" s="388"/>
      <c r="N69" s="388"/>
      <c r="O69" s="326"/>
      <c r="P69" s="388"/>
      <c r="Q69" s="326"/>
      <c r="R69" s="49"/>
      <c r="S69" s="49"/>
      <c r="T69" s="49"/>
      <c r="U69" s="49"/>
      <c r="V69" s="388"/>
      <c r="W69" s="388"/>
      <c r="X69" s="388"/>
      <c r="Y69" s="388"/>
      <c r="Z69" s="388"/>
      <c r="AA69" s="388"/>
      <c r="AB69" s="388"/>
      <c r="AC69" s="388"/>
      <c r="AD69" s="388"/>
      <c r="AE69" s="388"/>
      <c r="AF69" s="388"/>
      <c r="AG69" s="388"/>
      <c r="AH69" s="388"/>
      <c r="AI69" s="49"/>
      <c r="AJ69" s="49"/>
      <c r="AK69" s="49"/>
      <c r="AL69" s="49"/>
      <c r="AM69" s="49"/>
      <c r="AN69" s="49"/>
      <c r="AO69" s="49"/>
      <c r="AP69" s="49"/>
      <c r="AQ69" s="49"/>
      <c r="AR69" s="49"/>
      <c r="AS69" s="49"/>
      <c r="AT69" s="49"/>
      <c r="AU69" s="49"/>
      <c r="AV69" s="49"/>
      <c r="AW69" s="49"/>
      <c r="AX69" s="49"/>
      <c r="AY69" s="388"/>
      <c r="AZ69" s="49"/>
      <c r="BA69" s="388"/>
      <c r="BB69" s="388"/>
      <c r="BC69" s="388"/>
      <c r="BD69" s="388"/>
      <c r="BE69" s="388"/>
      <c r="BF69" s="388"/>
      <c r="BG69" s="388"/>
      <c r="BH69" s="388"/>
      <c r="BI69" s="388"/>
      <c r="BJ69" s="388"/>
    </row>
    <row r="70" spans="3:62" x14ac:dyDescent="0.25">
      <c r="D70" s="388" t="s">
        <v>360</v>
      </c>
      <c r="E70" s="388"/>
      <c r="F70" s="388"/>
      <c r="G70" s="388"/>
      <c r="H70" s="49"/>
      <c r="I70" s="388"/>
      <c r="J70" s="388"/>
      <c r="K70" s="388"/>
      <c r="L70" s="388"/>
      <c r="M70" s="388"/>
      <c r="N70" s="388"/>
      <c r="O70" s="326"/>
      <c r="P70" s="388"/>
      <c r="Q70" s="326"/>
      <c r="R70" s="49"/>
      <c r="S70" s="49"/>
      <c r="T70" s="49"/>
      <c r="U70" s="49"/>
      <c r="V70" s="388"/>
      <c r="W70" s="388"/>
      <c r="X70" s="388"/>
      <c r="Y70" s="388"/>
      <c r="Z70" s="388"/>
      <c r="AA70" s="388"/>
      <c r="AB70" s="388"/>
      <c r="AC70" s="388"/>
      <c r="AD70" s="388"/>
      <c r="AE70" s="388"/>
      <c r="AF70" s="388"/>
      <c r="AG70" s="388"/>
      <c r="AH70" s="388"/>
      <c r="AI70" s="49"/>
      <c r="AJ70" s="49"/>
      <c r="AK70" s="49"/>
      <c r="AL70" s="49"/>
      <c r="AM70" s="49"/>
      <c r="AN70" s="49"/>
      <c r="AO70" s="49"/>
      <c r="AP70" s="49"/>
      <c r="AQ70" s="49"/>
      <c r="AR70" s="49"/>
      <c r="AS70" s="49"/>
      <c r="AT70" s="49"/>
      <c r="AU70" s="49"/>
      <c r="AV70" s="49"/>
      <c r="AW70" s="49"/>
      <c r="AX70" s="49"/>
      <c r="AY70" s="388"/>
      <c r="AZ70" s="49"/>
      <c r="BA70" s="388"/>
      <c r="BB70" s="388"/>
      <c r="BC70" s="388"/>
      <c r="BD70" s="388"/>
      <c r="BE70" s="388"/>
      <c r="BF70" s="388"/>
      <c r="BG70" s="388"/>
      <c r="BH70" s="388"/>
      <c r="BI70" s="388"/>
      <c r="BJ70" s="388"/>
    </row>
    <row r="71" spans="3:62" x14ac:dyDescent="0.25">
      <c r="D71" s="388" t="s">
        <v>361</v>
      </c>
      <c r="E71" s="388"/>
      <c r="F71" s="388"/>
      <c r="G71" s="388"/>
      <c r="H71" s="49"/>
      <c r="I71" s="388"/>
      <c r="J71" s="388"/>
      <c r="K71" s="388"/>
      <c r="L71" s="388"/>
      <c r="M71" s="388"/>
      <c r="N71" s="388"/>
      <c r="O71" s="326"/>
      <c r="P71" s="388"/>
      <c r="Q71" s="326"/>
      <c r="R71" s="49"/>
      <c r="S71" s="49"/>
      <c r="T71" s="49"/>
      <c r="U71" s="49"/>
      <c r="V71" s="388"/>
      <c r="W71" s="388"/>
      <c r="X71" s="388"/>
      <c r="Y71" s="388"/>
      <c r="Z71" s="388"/>
      <c r="AA71" s="388"/>
      <c r="AB71" s="388"/>
      <c r="AC71" s="388"/>
      <c r="AD71" s="388"/>
      <c r="AE71" s="388"/>
      <c r="AF71" s="388"/>
      <c r="AG71" s="388"/>
      <c r="AH71" s="388"/>
      <c r="AI71" s="49"/>
      <c r="AJ71" s="49"/>
      <c r="AK71" s="49"/>
      <c r="AL71" s="49"/>
      <c r="AM71" s="49"/>
      <c r="AN71" s="49"/>
      <c r="AO71" s="49"/>
      <c r="AP71" s="49"/>
      <c r="AQ71" s="49"/>
      <c r="AR71" s="49"/>
      <c r="AS71" s="49"/>
      <c r="AT71" s="49"/>
      <c r="AU71" s="49"/>
      <c r="AV71" s="49"/>
      <c r="AW71" s="49"/>
      <c r="AX71" s="49"/>
      <c r="AY71" s="388"/>
      <c r="AZ71" s="49"/>
      <c r="BA71" s="388"/>
      <c r="BB71" s="388"/>
      <c r="BC71" s="388"/>
      <c r="BD71" s="388"/>
      <c r="BE71" s="388"/>
      <c r="BF71" s="388"/>
      <c r="BG71" s="388"/>
      <c r="BH71" s="388"/>
      <c r="BI71" s="388"/>
      <c r="BJ71" s="388"/>
    </row>
    <row r="72" spans="3:62" x14ac:dyDescent="0.25">
      <c r="D72" s="388" t="s">
        <v>362</v>
      </c>
      <c r="E72" s="388"/>
      <c r="F72" s="388"/>
      <c r="G72" s="388"/>
      <c r="H72" s="49"/>
      <c r="I72" s="388"/>
      <c r="J72" s="388"/>
      <c r="K72" s="388"/>
      <c r="L72" s="388"/>
      <c r="M72" s="388"/>
      <c r="N72" s="388"/>
      <c r="O72" s="326"/>
      <c r="P72" s="388"/>
      <c r="Q72" s="326"/>
      <c r="R72" s="49"/>
      <c r="S72" s="49"/>
      <c r="T72" s="49"/>
      <c r="U72" s="49"/>
      <c r="V72" s="388"/>
      <c r="W72" s="388"/>
      <c r="X72" s="388"/>
      <c r="Y72" s="388"/>
      <c r="Z72" s="388"/>
      <c r="AA72" s="388"/>
      <c r="AB72" s="388"/>
      <c r="AC72" s="388"/>
      <c r="AD72" s="388"/>
      <c r="AE72" s="388"/>
      <c r="AF72" s="388"/>
      <c r="AG72" s="388"/>
      <c r="AH72" s="388"/>
      <c r="AI72" s="49"/>
      <c r="AJ72" s="49"/>
      <c r="AK72" s="49"/>
      <c r="AL72" s="49"/>
      <c r="AM72" s="49"/>
      <c r="AN72" s="49"/>
      <c r="AO72" s="49"/>
      <c r="AP72" s="49"/>
      <c r="AQ72" s="49"/>
      <c r="AR72" s="49"/>
      <c r="AS72" s="49"/>
      <c r="AT72" s="49"/>
      <c r="AU72" s="49"/>
      <c r="AV72" s="49"/>
      <c r="AW72" s="49"/>
      <c r="AX72" s="49"/>
      <c r="AY72" s="388"/>
      <c r="AZ72" s="49"/>
      <c r="BA72" s="388"/>
      <c r="BB72" s="388"/>
      <c r="BC72" s="388"/>
      <c r="BD72" s="388"/>
      <c r="BE72" s="388"/>
      <c r="BF72" s="388"/>
      <c r="BG72" s="388"/>
      <c r="BH72" s="388"/>
      <c r="BI72" s="388"/>
      <c r="BJ72" s="388"/>
    </row>
    <row r="73" spans="3:62" x14ac:dyDescent="0.25">
      <c r="D73" s="388" t="s">
        <v>363</v>
      </c>
      <c r="E73" s="388"/>
      <c r="F73" s="388"/>
      <c r="G73" s="388"/>
      <c r="H73" s="49"/>
      <c r="I73" s="388"/>
      <c r="J73" s="388"/>
      <c r="K73" s="388"/>
      <c r="L73" s="388"/>
      <c r="M73" s="388"/>
      <c r="N73" s="388"/>
      <c r="O73" s="326"/>
      <c r="P73" s="388"/>
      <c r="Q73" s="326"/>
      <c r="R73" s="49"/>
      <c r="S73" s="49"/>
      <c r="T73" s="49"/>
      <c r="U73" s="49"/>
      <c r="V73" s="388"/>
      <c r="W73" s="388"/>
      <c r="X73" s="388"/>
      <c r="Y73" s="388"/>
      <c r="Z73" s="388"/>
      <c r="AA73" s="388"/>
      <c r="AB73" s="388"/>
      <c r="AC73" s="388"/>
      <c r="AD73" s="388"/>
      <c r="AE73" s="388"/>
      <c r="AF73" s="388"/>
      <c r="AG73" s="388"/>
      <c r="AH73" s="388"/>
      <c r="AI73" s="49"/>
      <c r="AJ73" s="49"/>
      <c r="AK73" s="49"/>
      <c r="AL73" s="49"/>
      <c r="AM73" s="49"/>
      <c r="AN73" s="49"/>
      <c r="AO73" s="49"/>
      <c r="AP73" s="49"/>
      <c r="AQ73" s="49"/>
      <c r="AR73" s="49"/>
      <c r="AS73" s="49"/>
      <c r="AT73" s="49"/>
      <c r="AU73" s="49"/>
      <c r="AV73" s="49"/>
      <c r="AW73" s="49"/>
      <c r="AX73" s="49"/>
      <c r="AY73" s="388"/>
      <c r="AZ73" s="49"/>
      <c r="BA73" s="388"/>
      <c r="BB73" s="388"/>
      <c r="BC73" s="388"/>
      <c r="BD73" s="388"/>
      <c r="BE73" s="388"/>
      <c r="BF73" s="388"/>
      <c r="BG73" s="388"/>
      <c r="BH73" s="388"/>
      <c r="BI73" s="388"/>
      <c r="BJ73" s="388"/>
    </row>
    <row r="74" spans="3:62" x14ac:dyDescent="0.25">
      <c r="D74" s="388" t="s">
        <v>364</v>
      </c>
      <c r="E74" s="388"/>
      <c r="F74" s="388"/>
      <c r="G74" s="388"/>
      <c r="H74" s="49"/>
      <c r="I74" s="388"/>
      <c r="J74" s="388"/>
      <c r="K74" s="388"/>
      <c r="L74" s="388"/>
      <c r="M74" s="388"/>
      <c r="N74" s="388"/>
      <c r="O74" s="326"/>
      <c r="P74" s="388"/>
      <c r="Q74" s="326"/>
      <c r="R74" s="49"/>
      <c r="S74" s="49"/>
      <c r="T74" s="49"/>
      <c r="U74" s="49"/>
      <c r="V74" s="388"/>
      <c r="W74" s="388"/>
      <c r="X74" s="388"/>
      <c r="Y74" s="388"/>
      <c r="Z74" s="388"/>
      <c r="AA74" s="388"/>
      <c r="AB74" s="388"/>
      <c r="AC74" s="388"/>
      <c r="AD74" s="388"/>
      <c r="AE74" s="388"/>
      <c r="AF74" s="388"/>
      <c r="AG74" s="388"/>
      <c r="AH74" s="388"/>
      <c r="AI74" s="49"/>
      <c r="AJ74" s="49"/>
      <c r="AK74" s="49"/>
      <c r="AL74" s="49"/>
      <c r="AM74" s="49"/>
      <c r="AN74" s="49"/>
      <c r="AO74" s="49"/>
      <c r="AP74" s="49"/>
      <c r="AQ74" s="49"/>
      <c r="AR74" s="49"/>
      <c r="AS74" s="49"/>
      <c r="AT74" s="49"/>
      <c r="AU74" s="49"/>
      <c r="AV74" s="49"/>
      <c r="AW74" s="49"/>
      <c r="AX74" s="49"/>
      <c r="AY74" s="388"/>
      <c r="AZ74" s="49"/>
      <c r="BA74" s="388"/>
      <c r="BB74" s="388"/>
      <c r="BC74" s="388"/>
      <c r="BD74" s="388"/>
      <c r="BE74" s="388"/>
      <c r="BF74" s="388"/>
      <c r="BG74" s="388"/>
      <c r="BH74" s="388"/>
      <c r="BI74" s="388"/>
      <c r="BJ74" s="388"/>
    </row>
    <row r="75" spans="3:62" x14ac:dyDescent="0.25">
      <c r="C75" s="68"/>
      <c r="D75" s="388" t="s">
        <v>365</v>
      </c>
      <c r="E75" s="388"/>
      <c r="F75" s="388"/>
      <c r="G75" s="388"/>
      <c r="H75" s="49"/>
      <c r="I75" s="388"/>
      <c r="J75" s="388"/>
      <c r="K75" s="388"/>
      <c r="L75" s="388"/>
      <c r="M75" s="388"/>
      <c r="N75" s="388"/>
      <c r="O75" s="326"/>
      <c r="P75" s="388"/>
      <c r="Q75" s="326"/>
      <c r="R75" s="49"/>
      <c r="S75" s="49"/>
      <c r="T75" s="49"/>
      <c r="U75" s="49"/>
      <c r="V75" s="388"/>
      <c r="W75" s="388"/>
      <c r="X75" s="388"/>
      <c r="Y75" s="388"/>
      <c r="Z75" s="388"/>
      <c r="AA75" s="388"/>
      <c r="AB75" s="388"/>
      <c r="AC75" s="388"/>
      <c r="AD75" s="388"/>
      <c r="AE75" s="388"/>
      <c r="AF75" s="388"/>
      <c r="AG75" s="388"/>
      <c r="AH75" s="388"/>
      <c r="AI75" s="49"/>
      <c r="AJ75" s="49"/>
      <c r="AK75" s="49"/>
      <c r="AL75" s="49"/>
      <c r="AM75" s="49"/>
      <c r="AN75" s="49"/>
      <c r="AO75" s="49"/>
      <c r="AP75" s="49"/>
      <c r="AQ75" s="49"/>
      <c r="AR75" s="49"/>
      <c r="AS75" s="49"/>
      <c r="AT75" s="49"/>
      <c r="AU75" s="49"/>
      <c r="AV75" s="49"/>
      <c r="AW75" s="49"/>
      <c r="AX75" s="49"/>
      <c r="AY75" s="388"/>
      <c r="AZ75" s="49"/>
      <c r="BA75" s="388"/>
      <c r="BB75" s="388"/>
      <c r="BC75" s="388"/>
      <c r="BD75" s="388"/>
      <c r="BE75" s="388"/>
      <c r="BF75" s="388"/>
      <c r="BG75" s="388"/>
      <c r="BH75" s="388"/>
      <c r="BI75" s="388"/>
      <c r="BJ75" s="388"/>
    </row>
    <row r="76" spans="3:62" x14ac:dyDescent="0.25">
      <c r="C76" s="68"/>
      <c r="D76" s="405" t="s">
        <v>1081</v>
      </c>
      <c r="E76" s="388"/>
      <c r="F76" s="388"/>
      <c r="G76" s="388"/>
      <c r="H76" s="49"/>
      <c r="I76" s="388"/>
      <c r="J76" s="388"/>
      <c r="K76" s="388"/>
      <c r="L76" s="388"/>
      <c r="M76" s="388"/>
      <c r="N76" s="388"/>
      <c r="O76" s="326"/>
      <c r="P76" s="388"/>
      <c r="Q76" s="326"/>
      <c r="R76" s="49"/>
      <c r="S76" s="49"/>
      <c r="T76" s="49"/>
      <c r="U76" s="49"/>
      <c r="V76" s="388"/>
      <c r="W76" s="388"/>
      <c r="X76" s="388"/>
      <c r="Y76" s="388"/>
      <c r="Z76" s="388"/>
      <c r="AA76" s="388"/>
      <c r="AB76" s="388"/>
      <c r="AC76" s="388"/>
      <c r="AD76" s="388"/>
      <c r="AE76" s="388"/>
      <c r="AF76" s="388"/>
      <c r="AG76" s="388"/>
      <c r="AH76" s="388"/>
      <c r="AI76" s="49"/>
      <c r="AJ76" s="49"/>
      <c r="AK76" s="49"/>
      <c r="AL76" s="49"/>
      <c r="AM76" s="49"/>
      <c r="AN76" s="49"/>
      <c r="AO76" s="49"/>
      <c r="AP76" s="49"/>
      <c r="AQ76" s="49"/>
      <c r="AR76" s="49"/>
      <c r="AS76" s="49"/>
      <c r="AT76" s="49"/>
      <c r="AU76" s="49"/>
      <c r="AV76" s="49"/>
      <c r="AW76" s="49"/>
      <c r="AX76" s="49"/>
      <c r="AY76" s="388"/>
      <c r="AZ76" s="49"/>
      <c r="BA76" s="388"/>
      <c r="BB76" s="388"/>
      <c r="BC76" s="388"/>
      <c r="BD76" s="388"/>
      <c r="BE76" s="388"/>
      <c r="BF76" s="388"/>
      <c r="BG76" s="388"/>
      <c r="BH76" s="388"/>
      <c r="BI76" s="388"/>
      <c r="BJ76" s="388"/>
    </row>
    <row r="77" spans="3:62" x14ac:dyDescent="0.25">
      <c r="C77" s="68"/>
      <c r="D77" s="405" t="s">
        <v>1078</v>
      </c>
      <c r="E77" s="388"/>
      <c r="F77" s="388"/>
      <c r="G77" s="388"/>
      <c r="H77" s="49"/>
      <c r="I77" s="388"/>
      <c r="J77" s="388"/>
      <c r="K77" s="388"/>
      <c r="L77" s="388"/>
      <c r="M77" s="388"/>
      <c r="N77" s="388"/>
      <c r="O77" s="326"/>
      <c r="P77" s="388"/>
      <c r="Q77" s="326"/>
      <c r="R77" s="49"/>
      <c r="S77" s="49"/>
      <c r="T77" s="49"/>
      <c r="U77" s="49"/>
      <c r="V77" s="388"/>
      <c r="W77" s="388"/>
      <c r="X77" s="388"/>
      <c r="Y77" s="388"/>
      <c r="Z77" s="388"/>
      <c r="AA77" s="388"/>
      <c r="AB77" s="388"/>
      <c r="AC77" s="388"/>
      <c r="AD77" s="388"/>
      <c r="AE77" s="388"/>
      <c r="AF77" s="388"/>
      <c r="AG77" s="388"/>
      <c r="AH77" s="388"/>
      <c r="AI77" s="49"/>
      <c r="AJ77" s="49"/>
      <c r="AK77" s="49"/>
      <c r="AL77" s="49"/>
      <c r="AM77" s="49"/>
      <c r="AN77" s="49"/>
      <c r="AO77" s="49"/>
      <c r="AP77" s="49"/>
      <c r="AQ77" s="49"/>
      <c r="AR77" s="49"/>
      <c r="AS77" s="49"/>
      <c r="AT77" s="49"/>
      <c r="AU77" s="49"/>
      <c r="AV77" s="49"/>
      <c r="AW77" s="49"/>
      <c r="AX77" s="49"/>
      <c r="AY77" s="388"/>
      <c r="AZ77" s="49"/>
      <c r="BA77" s="388"/>
      <c r="BB77" s="388"/>
      <c r="BC77" s="388"/>
      <c r="BD77" s="388"/>
      <c r="BE77" s="388"/>
      <c r="BF77" s="388"/>
      <c r="BG77" s="388"/>
      <c r="BH77" s="388"/>
      <c r="BI77" s="388"/>
      <c r="BJ77" s="388"/>
    </row>
    <row r="78" spans="3:62" ht="12" customHeight="1" x14ac:dyDescent="0.25">
      <c r="C78" s="68"/>
      <c r="D78" s="405" t="s">
        <v>1079</v>
      </c>
      <c r="E78" s="388"/>
      <c r="F78" s="388"/>
      <c r="G78" s="388"/>
      <c r="H78" s="49"/>
      <c r="I78" s="388"/>
      <c r="J78" s="388"/>
      <c r="K78" s="388"/>
      <c r="L78" s="388"/>
      <c r="M78" s="388"/>
      <c r="N78" s="388"/>
      <c r="O78" s="326"/>
      <c r="P78" s="388"/>
      <c r="Q78" s="326"/>
      <c r="R78" s="49"/>
      <c r="S78" s="49"/>
      <c r="T78" s="49"/>
      <c r="U78" s="49"/>
      <c r="V78" s="388"/>
      <c r="W78" s="388"/>
      <c r="X78" s="388"/>
      <c r="Y78" s="388"/>
      <c r="Z78" s="388"/>
      <c r="AA78" s="388"/>
      <c r="AB78" s="388"/>
      <c r="AC78" s="388"/>
      <c r="AD78" s="388"/>
      <c r="AE78" s="388"/>
      <c r="AF78" s="388"/>
      <c r="AG78" s="388"/>
      <c r="AH78" s="388"/>
      <c r="AI78" s="49"/>
      <c r="AJ78" s="49"/>
      <c r="AK78" s="49"/>
      <c r="AL78" s="49"/>
      <c r="AM78" s="49"/>
      <c r="AN78" s="49"/>
      <c r="AO78" s="49"/>
      <c r="AP78" s="49"/>
      <c r="AQ78" s="49"/>
      <c r="AR78" s="49"/>
      <c r="AS78" s="49"/>
      <c r="AT78" s="49"/>
      <c r="AU78" s="49"/>
      <c r="AV78" s="49"/>
      <c r="AW78" s="49"/>
      <c r="AX78" s="49"/>
      <c r="AY78" s="388"/>
      <c r="AZ78" s="49"/>
      <c r="BA78" s="388"/>
      <c r="BB78" s="388"/>
      <c r="BC78" s="388"/>
      <c r="BD78" s="388"/>
      <c r="BE78" s="388"/>
      <c r="BF78" s="388"/>
      <c r="BG78" s="388"/>
      <c r="BH78" s="388"/>
      <c r="BI78" s="388"/>
      <c r="BJ78" s="388"/>
    </row>
    <row r="79" spans="3:62" x14ac:dyDescent="0.25">
      <c r="C79" s="68"/>
      <c r="D79" s="405" t="s">
        <v>1080</v>
      </c>
      <c r="E79" s="388"/>
      <c r="F79" s="388"/>
      <c r="G79" s="388"/>
      <c r="H79" s="49"/>
      <c r="I79" s="388"/>
      <c r="J79" s="388"/>
      <c r="K79" s="388"/>
      <c r="L79" s="388"/>
      <c r="M79" s="388"/>
      <c r="N79" s="388"/>
      <c r="O79" s="326"/>
      <c r="P79" s="388"/>
      <c r="Q79" s="326"/>
      <c r="R79" s="49"/>
      <c r="S79" s="49"/>
      <c r="T79" s="49"/>
      <c r="U79" s="49"/>
      <c r="V79" s="388"/>
      <c r="W79" s="388"/>
      <c r="X79" s="388"/>
      <c r="Y79" s="388"/>
      <c r="Z79" s="388"/>
      <c r="AA79" s="388"/>
      <c r="AB79" s="388"/>
      <c r="AC79" s="388"/>
      <c r="AD79" s="388"/>
      <c r="AE79" s="388"/>
      <c r="AF79" s="388"/>
      <c r="AG79" s="388"/>
      <c r="AH79" s="388"/>
      <c r="AI79" s="49"/>
      <c r="AJ79" s="49"/>
      <c r="AK79" s="49"/>
      <c r="AL79" s="49"/>
      <c r="AM79" s="49"/>
      <c r="AN79" s="49"/>
      <c r="AO79" s="49"/>
      <c r="AP79" s="49"/>
      <c r="AQ79" s="49"/>
      <c r="AR79" s="49"/>
      <c r="AS79" s="49"/>
      <c r="AT79" s="49"/>
      <c r="AU79" s="49"/>
      <c r="AV79" s="49"/>
      <c r="AW79" s="49"/>
      <c r="AX79" s="49"/>
      <c r="AY79" s="388"/>
      <c r="AZ79" s="49"/>
      <c r="BA79" s="388"/>
      <c r="BB79" s="388"/>
      <c r="BC79" s="388"/>
      <c r="BD79" s="388"/>
      <c r="BE79" s="388"/>
      <c r="BF79" s="388"/>
      <c r="BG79" s="388"/>
      <c r="BH79" s="388"/>
      <c r="BI79" s="388"/>
      <c r="BJ79" s="388"/>
    </row>
    <row r="80" spans="3:62" x14ac:dyDescent="0.25">
      <c r="C80" s="68"/>
      <c r="D80" s="379"/>
      <c r="E80" s="388"/>
      <c r="F80" s="388"/>
      <c r="G80" s="388"/>
      <c r="H80" s="49"/>
      <c r="I80" s="388"/>
      <c r="J80" s="388"/>
      <c r="K80" s="388"/>
      <c r="L80" s="388"/>
      <c r="M80" s="388"/>
      <c r="N80" s="388"/>
      <c r="O80" s="326"/>
      <c r="P80" s="388"/>
      <c r="Q80" s="326"/>
      <c r="R80" s="49"/>
      <c r="S80" s="49"/>
      <c r="T80" s="49"/>
      <c r="U80" s="49"/>
      <c r="V80" s="388"/>
      <c r="W80" s="388"/>
      <c r="X80" s="388"/>
      <c r="Y80" s="388"/>
      <c r="Z80" s="388"/>
      <c r="AA80" s="388"/>
      <c r="AB80" s="388"/>
      <c r="AC80" s="388"/>
      <c r="AD80" s="388"/>
      <c r="AE80" s="388"/>
      <c r="AF80" s="388"/>
      <c r="AG80" s="388"/>
      <c r="AH80" s="388"/>
      <c r="AI80" s="49"/>
      <c r="AJ80" s="49"/>
      <c r="AK80" s="49"/>
      <c r="AL80" s="49"/>
      <c r="AM80" s="49"/>
      <c r="AN80" s="49"/>
      <c r="AO80" s="49"/>
      <c r="AP80" s="49"/>
      <c r="AQ80" s="49"/>
      <c r="AR80" s="49"/>
      <c r="AS80" s="49"/>
      <c r="AT80" s="49"/>
      <c r="AU80" s="49"/>
      <c r="AV80" s="49"/>
      <c r="AW80" s="49"/>
      <c r="AX80" s="49"/>
      <c r="AY80" s="388"/>
      <c r="AZ80" s="49"/>
      <c r="BA80" s="388"/>
      <c r="BB80" s="388"/>
      <c r="BC80" s="388"/>
      <c r="BD80" s="388"/>
      <c r="BE80" s="388"/>
      <c r="BF80" s="388"/>
      <c r="BG80" s="388"/>
      <c r="BH80" s="388"/>
      <c r="BI80" s="388"/>
      <c r="BJ80" s="388"/>
    </row>
    <row r="81" spans="3:62" x14ac:dyDescent="0.25">
      <c r="C81" s="68"/>
      <c r="D81" s="379"/>
      <c r="E81" s="325"/>
      <c r="F81" s="325"/>
      <c r="G81" s="325"/>
      <c r="I81" s="325"/>
      <c r="J81" s="325"/>
      <c r="K81" s="325"/>
      <c r="L81" s="325"/>
      <c r="M81" s="325"/>
      <c r="N81" s="325"/>
      <c r="O81" s="326"/>
      <c r="P81" s="325"/>
      <c r="Q81" s="326"/>
      <c r="V81" s="325"/>
      <c r="W81" s="325"/>
      <c r="X81" s="325"/>
      <c r="Y81" s="325"/>
      <c r="Z81" s="325"/>
      <c r="AA81" s="325"/>
      <c r="AB81" s="325"/>
      <c r="AC81" s="325"/>
      <c r="AD81" s="325"/>
      <c r="AE81" s="325"/>
      <c r="AF81" s="325"/>
      <c r="AG81" s="325"/>
      <c r="AH81" s="325"/>
      <c r="AY81" s="325"/>
      <c r="BA81" s="325"/>
      <c r="BB81" s="325"/>
      <c r="BC81" s="325"/>
      <c r="BD81" s="325"/>
      <c r="BE81" s="325"/>
      <c r="BF81" s="325"/>
      <c r="BG81" s="325"/>
      <c r="BH81" s="325"/>
      <c r="BI81" s="325"/>
      <c r="BJ81" s="325"/>
    </row>
    <row r="82" spans="3:62" x14ac:dyDescent="0.25">
      <c r="C82" s="68"/>
      <c r="D82" s="379"/>
      <c r="E82" s="325"/>
      <c r="F82" s="134"/>
      <c r="G82" s="325"/>
      <c r="I82" s="325"/>
      <c r="J82" s="325"/>
      <c r="K82" s="325"/>
      <c r="L82" s="325"/>
      <c r="M82" s="325"/>
      <c r="N82" s="325"/>
      <c r="O82" s="326"/>
      <c r="P82" s="325"/>
      <c r="Q82" s="326"/>
      <c r="V82" s="325"/>
      <c r="W82" s="325"/>
      <c r="X82" s="325"/>
      <c r="Y82" s="325"/>
      <c r="Z82" s="325"/>
      <c r="AA82" s="325"/>
      <c r="AB82" s="325"/>
      <c r="AC82" s="325"/>
      <c r="AD82" s="325"/>
      <c r="AE82" s="325"/>
      <c r="AF82" s="325"/>
      <c r="AG82" s="325"/>
      <c r="AH82" s="325"/>
      <c r="AY82" s="325"/>
      <c r="BA82" s="325"/>
      <c r="BB82" s="325"/>
      <c r="BC82" s="325"/>
      <c r="BD82" s="325"/>
      <c r="BE82" s="325"/>
      <c r="BF82" s="325"/>
      <c r="BG82" s="325"/>
      <c r="BH82" s="325"/>
      <c r="BI82" s="325"/>
      <c r="BJ82" s="325"/>
    </row>
    <row r="83" spans="3:62" x14ac:dyDescent="0.25">
      <c r="C83" s="68"/>
      <c r="D83" s="379"/>
      <c r="E83" s="325"/>
      <c r="F83" s="134"/>
      <c r="G83" s="325"/>
      <c r="I83" s="325"/>
      <c r="J83" s="325"/>
      <c r="K83" s="325"/>
      <c r="L83" s="325"/>
      <c r="M83" s="325"/>
      <c r="N83" s="325"/>
      <c r="O83" s="326"/>
      <c r="P83" s="325"/>
      <c r="Q83" s="326"/>
      <c r="V83" s="325"/>
      <c r="W83" s="325"/>
      <c r="X83" s="325"/>
      <c r="Y83" s="325"/>
      <c r="Z83" s="325"/>
      <c r="AA83" s="325"/>
      <c r="AB83" s="325"/>
      <c r="AC83" s="325"/>
      <c r="AD83" s="325"/>
      <c r="AE83" s="325"/>
      <c r="AF83" s="325"/>
      <c r="AG83" s="325"/>
      <c r="AH83" s="325"/>
      <c r="AY83" s="325"/>
      <c r="BA83" s="325"/>
      <c r="BB83" s="325"/>
      <c r="BC83" s="325"/>
      <c r="BD83" s="325"/>
      <c r="BE83" s="325"/>
      <c r="BF83" s="325"/>
      <c r="BG83" s="325"/>
      <c r="BH83" s="325"/>
      <c r="BI83" s="325"/>
      <c r="BJ83" s="325"/>
    </row>
    <row r="84" spans="3:62" x14ac:dyDescent="0.25">
      <c r="C84" s="68"/>
      <c r="D84" s="379"/>
      <c r="E84" s="325"/>
      <c r="F84" s="134"/>
      <c r="G84" s="325"/>
      <c r="I84" s="325"/>
      <c r="J84" s="325"/>
      <c r="K84" s="325"/>
      <c r="L84" s="325"/>
      <c r="M84" s="325"/>
      <c r="N84" s="325"/>
      <c r="O84" s="326"/>
      <c r="P84" s="325"/>
      <c r="Q84" s="326"/>
      <c r="V84" s="325"/>
      <c r="W84" s="325"/>
      <c r="X84" s="325"/>
      <c r="Y84" s="325"/>
      <c r="Z84" s="325"/>
      <c r="AA84" s="325"/>
      <c r="AB84" s="325"/>
      <c r="AC84" s="325"/>
      <c r="AD84" s="325"/>
      <c r="AE84" s="325"/>
      <c r="AF84" s="325"/>
      <c r="AG84" s="325"/>
      <c r="AH84" s="325"/>
      <c r="AY84" s="325"/>
      <c r="BA84" s="325"/>
      <c r="BB84" s="325"/>
      <c r="BC84" s="325"/>
      <c r="BD84" s="325"/>
      <c r="BE84" s="325"/>
      <c r="BF84" s="325"/>
      <c r="BG84" s="325"/>
      <c r="BH84" s="325"/>
      <c r="BI84" s="325"/>
      <c r="BJ84" s="325"/>
    </row>
    <row r="85" spans="3:62" x14ac:dyDescent="0.25">
      <c r="C85" s="68"/>
      <c r="D85" s="379"/>
      <c r="E85" s="325"/>
      <c r="F85" s="325"/>
      <c r="G85" s="325"/>
      <c r="I85" s="325"/>
      <c r="J85" s="325"/>
      <c r="K85" s="325"/>
      <c r="L85" s="325"/>
      <c r="M85" s="325"/>
      <c r="N85" s="325"/>
      <c r="O85" s="326"/>
      <c r="P85" s="325"/>
      <c r="Q85" s="326"/>
      <c r="V85" s="325"/>
      <c r="W85" s="325"/>
      <c r="X85" s="325"/>
      <c r="Y85" s="325"/>
      <c r="Z85" s="325"/>
      <c r="AA85" s="325"/>
      <c r="AB85" s="325"/>
      <c r="AC85" s="325"/>
      <c r="AD85" s="325"/>
      <c r="AE85" s="325"/>
      <c r="AF85" s="325"/>
      <c r="AG85" s="325"/>
      <c r="AH85" s="325"/>
      <c r="AY85" s="325"/>
      <c r="BA85" s="325"/>
      <c r="BB85" s="325"/>
      <c r="BC85" s="325"/>
      <c r="BD85" s="325"/>
      <c r="BE85" s="325"/>
      <c r="BF85" s="325"/>
      <c r="BG85" s="325"/>
      <c r="BH85" s="325"/>
      <c r="BI85" s="325"/>
      <c r="BJ85" s="325"/>
    </row>
    <row r="86" spans="3:62" x14ac:dyDescent="0.25">
      <c r="C86" s="68"/>
      <c r="D86" s="379"/>
      <c r="E86" s="325"/>
      <c r="F86" s="325"/>
      <c r="G86" s="325"/>
      <c r="I86" s="325"/>
      <c r="J86" s="325"/>
      <c r="K86" s="325"/>
      <c r="L86" s="325"/>
      <c r="M86" s="325"/>
      <c r="N86" s="325"/>
      <c r="O86" s="326"/>
      <c r="P86" s="325"/>
      <c r="Q86" s="326"/>
      <c r="V86" s="325"/>
      <c r="W86" s="325"/>
      <c r="X86" s="325"/>
      <c r="Y86" s="325"/>
      <c r="Z86" s="325"/>
      <c r="AA86" s="325"/>
      <c r="AB86" s="325"/>
      <c r="AC86" s="325"/>
      <c r="AD86" s="325"/>
      <c r="AE86" s="325"/>
      <c r="AF86" s="325"/>
      <c r="AG86" s="325"/>
      <c r="AH86" s="325"/>
      <c r="AY86" s="325"/>
      <c r="BA86" s="325"/>
      <c r="BB86" s="325"/>
      <c r="BC86" s="325"/>
      <c r="BD86" s="325"/>
      <c r="BE86" s="325"/>
      <c r="BF86" s="325"/>
      <c r="BG86" s="325"/>
      <c r="BH86" s="325"/>
      <c r="BI86" s="325"/>
      <c r="BJ86" s="325"/>
    </row>
    <row r="87" spans="3:62" x14ac:dyDescent="0.25">
      <c r="C87" s="68"/>
      <c r="D87" s="379"/>
      <c r="E87" s="325"/>
      <c r="F87" s="325"/>
      <c r="G87" s="325"/>
      <c r="I87" s="325"/>
      <c r="J87" s="325"/>
      <c r="K87" s="325"/>
      <c r="L87" s="325"/>
      <c r="M87" s="325"/>
      <c r="N87" s="325"/>
      <c r="O87" s="326"/>
      <c r="P87" s="325"/>
      <c r="Q87" s="326"/>
      <c r="V87" s="325"/>
      <c r="W87" s="325"/>
      <c r="X87" s="325"/>
      <c r="Y87" s="325"/>
      <c r="Z87" s="325"/>
      <c r="AA87" s="325"/>
      <c r="AB87" s="325"/>
      <c r="AC87" s="325"/>
      <c r="AD87" s="325"/>
      <c r="AE87" s="325"/>
      <c r="AF87" s="325"/>
      <c r="AG87" s="325"/>
      <c r="AH87" s="325"/>
      <c r="AY87" s="325"/>
      <c r="BA87" s="325"/>
      <c r="BB87" s="325"/>
      <c r="BC87" s="325"/>
      <c r="BD87" s="325"/>
      <c r="BE87" s="325"/>
      <c r="BF87" s="325"/>
      <c r="BG87" s="325"/>
      <c r="BH87" s="325"/>
      <c r="BI87" s="325"/>
      <c r="BJ87" s="325"/>
    </row>
    <row r="88" spans="3:62" ht="12" customHeight="1" x14ac:dyDescent="0.25">
      <c r="C88" s="68"/>
      <c r="D88" s="388"/>
      <c r="E88" s="325"/>
      <c r="F88" s="325"/>
      <c r="G88" s="325"/>
      <c r="I88" s="325"/>
      <c r="J88" s="325"/>
      <c r="K88" s="325"/>
      <c r="L88" s="325"/>
      <c r="M88" s="325"/>
      <c r="N88" s="325"/>
      <c r="O88" s="326"/>
      <c r="P88" s="325"/>
      <c r="Q88" s="326"/>
      <c r="V88" s="325"/>
      <c r="W88" s="325"/>
      <c r="X88" s="325"/>
      <c r="Y88" s="325"/>
      <c r="Z88" s="325"/>
      <c r="AA88" s="325"/>
      <c r="AB88" s="325"/>
      <c r="AC88" s="325"/>
      <c r="AD88" s="325"/>
      <c r="AE88" s="325"/>
      <c r="AF88" s="325"/>
      <c r="AG88" s="325"/>
      <c r="AH88" s="325"/>
      <c r="AY88" s="325"/>
      <c r="BA88" s="325"/>
      <c r="BB88" s="325"/>
      <c r="BC88" s="325"/>
      <c r="BD88" s="325"/>
      <c r="BE88" s="325"/>
      <c r="BF88" s="325"/>
      <c r="BG88" s="325"/>
      <c r="BH88" s="325"/>
      <c r="BI88" s="325"/>
      <c r="BJ88" s="325"/>
    </row>
    <row r="89" spans="3:62" x14ac:dyDescent="0.25">
      <c r="C89" s="68"/>
      <c r="D89" s="379"/>
      <c r="E89" s="325"/>
      <c r="F89" s="325"/>
      <c r="G89" s="325"/>
      <c r="I89" s="325"/>
      <c r="J89" s="325"/>
      <c r="K89" s="325"/>
      <c r="L89" s="325"/>
      <c r="M89" s="325"/>
      <c r="N89" s="325"/>
      <c r="O89" s="326"/>
      <c r="P89" s="325"/>
      <c r="Q89" s="326"/>
      <c r="V89" s="325"/>
      <c r="W89" s="325"/>
      <c r="X89" s="325"/>
      <c r="Y89" s="325"/>
      <c r="Z89" s="325"/>
      <c r="AA89" s="325"/>
      <c r="AB89" s="325"/>
      <c r="AC89" s="325"/>
      <c r="AD89" s="325"/>
      <c r="AE89" s="325"/>
      <c r="AF89" s="325"/>
      <c r="AG89" s="325"/>
      <c r="AH89" s="325"/>
      <c r="AY89" s="325"/>
      <c r="BA89" s="325"/>
      <c r="BB89" s="325"/>
      <c r="BC89" s="325"/>
      <c r="BD89" s="325"/>
      <c r="BE89" s="325"/>
      <c r="BF89" s="325"/>
      <c r="BG89" s="325"/>
      <c r="BH89" s="325"/>
      <c r="BI89" s="325"/>
      <c r="BJ89" s="325"/>
    </row>
    <row r="90" spans="3:62" x14ac:dyDescent="0.25">
      <c r="C90" s="68"/>
      <c r="D90" s="379"/>
      <c r="E90" s="325"/>
      <c r="F90" s="325"/>
      <c r="G90" s="325"/>
      <c r="I90" s="325"/>
      <c r="J90" s="325"/>
      <c r="K90" s="325"/>
      <c r="L90" s="325"/>
      <c r="M90" s="325"/>
      <c r="N90" s="325"/>
      <c r="O90" s="326"/>
      <c r="P90" s="325"/>
      <c r="Q90" s="326"/>
      <c r="V90" s="325"/>
      <c r="W90" s="325"/>
      <c r="X90" s="325"/>
      <c r="Y90" s="325"/>
      <c r="Z90" s="325"/>
      <c r="AA90" s="325"/>
      <c r="AB90" s="325"/>
      <c r="AC90" s="325"/>
      <c r="AD90" s="325"/>
      <c r="AE90" s="325"/>
      <c r="AF90" s="325"/>
      <c r="AG90" s="325"/>
      <c r="AH90" s="325"/>
      <c r="AY90" s="325"/>
      <c r="BA90" s="325"/>
      <c r="BB90" s="325"/>
      <c r="BC90" s="325"/>
      <c r="BD90" s="325"/>
      <c r="BE90" s="325"/>
      <c r="BF90" s="325"/>
      <c r="BG90" s="325"/>
      <c r="BH90" s="325"/>
      <c r="BI90" s="325"/>
      <c r="BJ90" s="325"/>
    </row>
    <row r="91" spans="3:62" x14ac:dyDescent="0.25">
      <c r="C91" s="68"/>
      <c r="D91" s="379"/>
      <c r="E91" s="325"/>
      <c r="F91" s="325"/>
      <c r="G91" s="325"/>
      <c r="I91" s="325"/>
      <c r="J91" s="325"/>
      <c r="K91" s="325"/>
      <c r="L91" s="325"/>
      <c r="M91" s="325"/>
      <c r="N91" s="325"/>
      <c r="O91" s="326"/>
      <c r="P91" s="325"/>
      <c r="Q91" s="326"/>
      <c r="V91" s="325"/>
      <c r="W91" s="325"/>
      <c r="X91" s="325"/>
      <c r="Y91" s="325"/>
      <c r="Z91" s="325"/>
      <c r="AA91" s="325"/>
      <c r="AB91" s="325"/>
      <c r="AC91" s="325"/>
      <c r="AD91" s="325"/>
      <c r="AE91" s="325"/>
      <c r="AF91" s="325"/>
      <c r="AG91" s="325"/>
      <c r="AH91" s="325"/>
      <c r="AY91" s="325"/>
      <c r="BA91" s="325"/>
      <c r="BB91" s="325"/>
      <c r="BC91" s="325"/>
      <c r="BD91" s="325"/>
      <c r="BE91" s="325"/>
      <c r="BF91" s="325"/>
      <c r="BG91" s="325"/>
      <c r="BH91" s="325"/>
      <c r="BI91" s="325"/>
      <c r="BJ91" s="325"/>
    </row>
    <row r="92" spans="3:62" x14ac:dyDescent="0.25">
      <c r="C92" s="68"/>
      <c r="D92" s="379"/>
      <c r="E92" s="325"/>
      <c r="F92" s="325"/>
      <c r="G92" s="325"/>
      <c r="I92" s="325"/>
      <c r="J92" s="325"/>
      <c r="K92" s="325"/>
      <c r="L92" s="325"/>
      <c r="M92" s="325"/>
      <c r="N92" s="325"/>
      <c r="O92" s="326"/>
      <c r="P92" s="325"/>
      <c r="Q92" s="326"/>
      <c r="V92" s="325"/>
      <c r="W92" s="325"/>
      <c r="X92" s="325"/>
      <c r="Y92" s="325"/>
      <c r="Z92" s="325"/>
      <c r="AA92" s="325"/>
      <c r="AB92" s="325"/>
      <c r="AC92" s="325"/>
      <c r="AD92" s="325"/>
      <c r="AE92" s="325"/>
      <c r="AF92" s="325"/>
      <c r="AG92" s="325"/>
      <c r="AH92" s="325"/>
      <c r="AY92" s="325"/>
      <c r="BA92" s="325"/>
      <c r="BB92" s="325"/>
      <c r="BC92" s="325"/>
      <c r="BD92" s="325"/>
      <c r="BE92" s="325"/>
      <c r="BF92" s="325"/>
      <c r="BG92" s="325"/>
      <c r="BH92" s="325"/>
      <c r="BI92" s="325"/>
      <c r="BJ92" s="325"/>
    </row>
    <row r="93" spans="3:62" x14ac:dyDescent="0.25">
      <c r="C93" s="68"/>
      <c r="D93" s="379"/>
      <c r="E93" s="325"/>
      <c r="F93" s="325"/>
      <c r="G93" s="325"/>
      <c r="I93" s="325"/>
      <c r="J93" s="325"/>
      <c r="K93" s="325"/>
      <c r="L93" s="325"/>
      <c r="M93" s="325"/>
      <c r="N93" s="325"/>
      <c r="O93" s="326"/>
      <c r="P93" s="325"/>
      <c r="Q93" s="325"/>
      <c r="V93" s="325"/>
      <c r="W93" s="325"/>
      <c r="X93" s="325"/>
      <c r="Y93" s="325"/>
      <c r="Z93" s="325"/>
      <c r="AA93" s="325"/>
      <c r="AB93" s="325"/>
      <c r="AC93" s="325"/>
      <c r="AD93" s="325"/>
      <c r="AE93" s="325"/>
      <c r="AF93" s="325"/>
      <c r="AG93" s="325"/>
      <c r="AH93" s="325"/>
      <c r="AY93" s="325"/>
      <c r="BA93" s="325"/>
      <c r="BB93" s="325"/>
      <c r="BC93" s="325"/>
      <c r="BD93" s="325"/>
      <c r="BE93" s="325"/>
      <c r="BF93" s="325"/>
      <c r="BG93" s="325"/>
      <c r="BH93" s="325"/>
      <c r="BI93" s="325"/>
      <c r="BJ93" s="325"/>
    </row>
    <row r="94" spans="3:62" x14ac:dyDescent="0.25">
      <c r="C94" s="68"/>
      <c r="D94" s="379"/>
      <c r="E94" s="325"/>
      <c r="F94" s="325"/>
      <c r="G94" s="325"/>
      <c r="I94" s="325"/>
      <c r="J94" s="325"/>
      <c r="K94" s="325"/>
      <c r="L94" s="325"/>
      <c r="M94" s="325"/>
      <c r="N94" s="325"/>
      <c r="O94" s="326"/>
      <c r="P94" s="325"/>
      <c r="Q94" s="325"/>
      <c r="V94" s="325"/>
      <c r="W94" s="325"/>
      <c r="X94" s="325"/>
      <c r="Y94" s="325"/>
      <c r="Z94" s="325"/>
      <c r="AA94" s="325"/>
      <c r="AB94" s="325"/>
      <c r="AC94" s="325"/>
      <c r="AD94" s="325"/>
      <c r="AE94" s="325"/>
      <c r="AF94" s="325"/>
      <c r="AG94" s="325"/>
      <c r="AH94" s="325"/>
      <c r="AY94" s="325"/>
      <c r="BA94" s="325"/>
      <c r="BB94" s="325"/>
      <c r="BC94" s="325"/>
      <c r="BD94" s="325"/>
      <c r="BE94" s="325"/>
      <c r="BF94" s="325"/>
      <c r="BG94" s="325"/>
      <c r="BH94" s="325"/>
      <c r="BI94" s="325"/>
      <c r="BJ94" s="325"/>
    </row>
    <row r="95" spans="3:62" x14ac:dyDescent="0.25">
      <c r="C95" s="68"/>
      <c r="D95" s="379"/>
      <c r="E95" s="325"/>
      <c r="F95" s="325"/>
      <c r="G95" s="325"/>
      <c r="I95" s="325"/>
      <c r="J95" s="325"/>
      <c r="K95" s="325"/>
      <c r="L95" s="325"/>
      <c r="M95" s="325"/>
      <c r="N95" s="325"/>
      <c r="O95" s="326"/>
      <c r="P95" s="325"/>
      <c r="Q95" s="325"/>
      <c r="V95" s="325"/>
      <c r="W95" s="325"/>
      <c r="X95" s="325"/>
      <c r="Y95" s="325"/>
      <c r="Z95" s="325"/>
      <c r="AA95" s="325"/>
      <c r="AB95" s="325"/>
      <c r="AC95" s="325"/>
      <c r="AD95" s="325"/>
      <c r="AE95" s="325"/>
      <c r="AF95" s="325"/>
      <c r="AG95" s="325"/>
      <c r="AH95" s="325"/>
      <c r="AY95" s="325"/>
      <c r="BA95" s="325"/>
      <c r="BB95" s="325"/>
      <c r="BC95" s="325"/>
      <c r="BD95" s="325"/>
      <c r="BE95" s="325"/>
      <c r="BF95" s="325"/>
      <c r="BG95" s="325"/>
      <c r="BH95" s="325"/>
      <c r="BI95" s="325"/>
      <c r="BJ95" s="325"/>
    </row>
    <row r="96" spans="3:62" x14ac:dyDescent="0.25">
      <c r="C96" s="68"/>
      <c r="D96" s="379"/>
      <c r="E96" s="325"/>
      <c r="F96" s="325"/>
      <c r="G96" s="325"/>
      <c r="I96" s="325"/>
      <c r="J96" s="325"/>
      <c r="K96" s="325"/>
      <c r="L96" s="325"/>
      <c r="M96" s="325"/>
      <c r="N96" s="325"/>
      <c r="O96" s="326"/>
      <c r="P96" s="325"/>
      <c r="Q96" s="325"/>
      <c r="V96" s="325"/>
      <c r="W96" s="325"/>
      <c r="X96" s="325"/>
      <c r="Y96" s="325"/>
      <c r="Z96" s="325"/>
      <c r="AA96" s="325"/>
      <c r="AB96" s="325"/>
      <c r="AC96" s="325"/>
      <c r="AD96" s="325"/>
      <c r="AE96" s="325"/>
      <c r="AF96" s="325"/>
      <c r="AG96" s="325"/>
      <c r="AH96" s="325"/>
      <c r="AY96" s="325"/>
      <c r="BA96" s="325"/>
      <c r="BB96" s="325"/>
      <c r="BC96" s="325"/>
      <c r="BD96" s="325"/>
      <c r="BE96" s="325"/>
      <c r="BF96" s="325"/>
      <c r="BG96" s="325"/>
      <c r="BH96" s="325"/>
      <c r="BI96" s="325"/>
      <c r="BJ96" s="325"/>
    </row>
    <row r="97" spans="3:62" x14ac:dyDescent="0.25">
      <c r="C97" s="68"/>
      <c r="D97" s="379"/>
      <c r="E97" s="325"/>
      <c r="F97" s="325"/>
      <c r="G97" s="325"/>
      <c r="I97" s="325"/>
      <c r="J97" s="325"/>
      <c r="K97" s="325"/>
      <c r="L97" s="325"/>
      <c r="M97" s="325"/>
      <c r="N97" s="325"/>
      <c r="O97" s="326"/>
      <c r="P97" s="325"/>
      <c r="Q97" s="325"/>
      <c r="V97" s="325"/>
      <c r="W97" s="325"/>
      <c r="X97" s="325"/>
      <c r="Y97" s="325"/>
      <c r="Z97" s="325"/>
      <c r="AA97" s="325"/>
      <c r="AB97" s="325"/>
      <c r="AC97" s="325"/>
      <c r="AD97" s="325"/>
      <c r="AE97" s="325"/>
      <c r="AF97" s="325"/>
      <c r="AG97" s="325"/>
      <c r="AH97" s="325"/>
      <c r="AY97" s="325"/>
      <c r="BA97" s="325"/>
      <c r="BB97" s="325"/>
      <c r="BC97" s="325"/>
      <c r="BD97" s="325"/>
      <c r="BE97" s="325"/>
      <c r="BF97" s="325"/>
      <c r="BG97" s="325"/>
      <c r="BH97" s="325"/>
      <c r="BI97" s="325"/>
      <c r="BJ97" s="325"/>
    </row>
    <row r="98" spans="3:62" x14ac:dyDescent="0.25">
      <c r="C98" s="68"/>
      <c r="D98" s="379"/>
      <c r="E98" s="325"/>
      <c r="F98" s="325"/>
      <c r="G98" s="325"/>
      <c r="I98" s="325"/>
      <c r="J98" s="325"/>
      <c r="K98" s="325"/>
      <c r="L98" s="325"/>
      <c r="M98" s="325"/>
      <c r="N98" s="325"/>
      <c r="O98" s="326"/>
      <c r="P98" s="325"/>
      <c r="Q98" s="325"/>
      <c r="V98" s="325"/>
      <c r="W98" s="325"/>
      <c r="X98" s="325"/>
      <c r="Y98" s="325"/>
      <c r="Z98" s="325"/>
      <c r="AA98" s="325"/>
      <c r="AB98" s="325"/>
      <c r="AC98" s="325"/>
      <c r="AD98" s="325"/>
      <c r="AE98" s="325"/>
      <c r="AF98" s="325"/>
      <c r="AG98" s="325"/>
      <c r="AH98" s="325"/>
      <c r="AY98" s="325"/>
      <c r="BA98" s="325"/>
      <c r="BB98" s="325"/>
      <c r="BC98" s="325"/>
      <c r="BD98" s="325"/>
      <c r="BE98" s="325"/>
      <c r="BF98" s="325"/>
      <c r="BG98" s="325"/>
      <c r="BH98" s="325"/>
      <c r="BI98" s="325"/>
      <c r="BJ98" s="325"/>
    </row>
    <row r="99" spans="3:62" x14ac:dyDescent="0.25">
      <c r="C99" s="68"/>
      <c r="D99" s="379"/>
      <c r="E99" s="325"/>
      <c r="F99" s="325"/>
      <c r="G99" s="325"/>
      <c r="I99" s="325"/>
      <c r="J99" s="325"/>
      <c r="K99" s="325"/>
      <c r="L99" s="325"/>
      <c r="M99" s="325"/>
      <c r="N99" s="325"/>
      <c r="O99" s="326"/>
      <c r="P99" s="325"/>
      <c r="Q99" s="325"/>
      <c r="V99" s="325"/>
      <c r="W99" s="325"/>
      <c r="X99" s="325"/>
      <c r="Y99" s="325"/>
      <c r="Z99" s="325"/>
      <c r="AA99" s="325"/>
      <c r="AB99" s="325"/>
      <c r="AC99" s="325"/>
      <c r="AD99" s="325"/>
      <c r="AE99" s="325"/>
      <c r="AF99" s="325"/>
      <c r="AG99" s="325"/>
      <c r="AH99" s="325"/>
      <c r="AY99" s="325"/>
      <c r="BA99" s="325"/>
      <c r="BB99" s="325"/>
      <c r="BC99" s="325"/>
      <c r="BD99" s="325"/>
      <c r="BE99" s="325"/>
      <c r="BF99" s="325"/>
      <c r="BG99" s="325"/>
      <c r="BH99" s="325"/>
      <c r="BI99" s="325"/>
      <c r="BJ99" s="325"/>
    </row>
    <row r="100" spans="3:62" x14ac:dyDescent="0.25">
      <c r="C100" s="68"/>
      <c r="D100" s="379"/>
      <c r="E100" s="325"/>
      <c r="F100" s="325"/>
      <c r="G100" s="325"/>
      <c r="I100" s="325"/>
      <c r="J100" s="325"/>
      <c r="K100" s="325"/>
      <c r="L100" s="325"/>
      <c r="M100" s="325"/>
      <c r="N100" s="325"/>
      <c r="O100" s="326"/>
      <c r="P100" s="325"/>
      <c r="Q100" s="325"/>
      <c r="V100" s="325"/>
      <c r="W100" s="325"/>
      <c r="X100" s="325"/>
      <c r="Y100" s="325"/>
      <c r="Z100" s="325"/>
      <c r="AA100" s="325"/>
      <c r="AB100" s="325"/>
      <c r="AC100" s="325"/>
      <c r="AD100" s="325"/>
      <c r="AE100" s="325"/>
      <c r="AF100" s="325"/>
      <c r="AG100" s="325"/>
      <c r="AH100" s="325"/>
      <c r="AY100" s="325"/>
      <c r="BA100" s="325"/>
      <c r="BB100" s="325"/>
      <c r="BC100" s="325"/>
      <c r="BD100" s="325"/>
      <c r="BE100" s="325"/>
      <c r="BF100" s="325"/>
      <c r="BG100" s="325"/>
      <c r="BH100" s="325"/>
      <c r="BI100" s="325"/>
      <c r="BJ100" s="325"/>
    </row>
    <row r="101" spans="3:62" x14ac:dyDescent="0.25">
      <c r="C101" s="68"/>
      <c r="D101" s="379"/>
      <c r="E101" s="325"/>
      <c r="F101" s="325"/>
      <c r="G101" s="325"/>
      <c r="I101" s="325"/>
      <c r="J101" s="325"/>
      <c r="K101" s="325"/>
      <c r="L101" s="325"/>
      <c r="M101" s="325"/>
      <c r="N101" s="325"/>
      <c r="O101" s="326"/>
      <c r="P101" s="325"/>
      <c r="Q101" s="325"/>
      <c r="V101" s="325"/>
      <c r="W101" s="325"/>
      <c r="X101" s="325"/>
      <c r="Y101" s="325"/>
      <c r="Z101" s="325"/>
      <c r="AA101" s="325"/>
      <c r="AB101" s="325"/>
      <c r="AC101" s="325"/>
      <c r="AD101" s="325"/>
      <c r="AE101" s="325"/>
      <c r="AF101" s="325"/>
      <c r="AG101" s="325"/>
      <c r="AH101" s="325"/>
      <c r="AY101" s="325"/>
      <c r="BA101" s="325"/>
      <c r="BB101" s="325"/>
      <c r="BC101" s="325"/>
      <c r="BD101" s="325"/>
      <c r="BE101" s="325"/>
      <c r="BF101" s="325"/>
      <c r="BG101" s="325"/>
      <c r="BH101" s="325"/>
      <c r="BI101" s="325"/>
      <c r="BJ101" s="325"/>
    </row>
    <row r="102" spans="3:62" x14ac:dyDescent="0.25">
      <c r="C102" s="68"/>
      <c r="D102" s="379"/>
      <c r="E102" s="325"/>
      <c r="F102" s="325"/>
      <c r="G102" s="325"/>
      <c r="I102" s="325"/>
      <c r="J102" s="325"/>
      <c r="K102" s="325"/>
      <c r="L102" s="325"/>
      <c r="M102" s="325"/>
      <c r="N102" s="325"/>
      <c r="O102" s="326"/>
      <c r="P102" s="325"/>
      <c r="Q102" s="325"/>
      <c r="V102" s="325"/>
      <c r="W102" s="325"/>
      <c r="X102" s="325"/>
      <c r="Y102" s="325"/>
      <c r="Z102" s="325"/>
      <c r="AA102" s="325"/>
      <c r="AB102" s="325"/>
      <c r="AC102" s="325"/>
      <c r="AD102" s="325"/>
      <c r="AE102" s="325"/>
      <c r="AF102" s="325"/>
      <c r="AG102" s="325"/>
      <c r="AH102" s="325"/>
      <c r="AY102" s="325"/>
      <c r="BA102" s="325"/>
      <c r="BB102" s="325"/>
      <c r="BC102" s="325"/>
      <c r="BD102" s="325"/>
      <c r="BE102" s="325"/>
      <c r="BF102" s="325"/>
      <c r="BG102" s="325"/>
      <c r="BH102" s="325"/>
      <c r="BI102" s="325"/>
      <c r="BJ102" s="325"/>
    </row>
    <row r="103" spans="3:62" x14ac:dyDescent="0.25">
      <c r="C103" s="68"/>
      <c r="D103" s="379"/>
      <c r="E103" s="325"/>
      <c r="F103" s="325"/>
      <c r="G103" s="325"/>
      <c r="I103" s="325"/>
      <c r="J103" s="325"/>
      <c r="K103" s="325"/>
      <c r="L103" s="325"/>
      <c r="M103" s="325"/>
      <c r="N103" s="325"/>
      <c r="O103" s="326"/>
      <c r="P103" s="325"/>
      <c r="Q103" s="325"/>
      <c r="V103" s="325"/>
      <c r="W103" s="325"/>
      <c r="X103" s="325"/>
      <c r="Y103" s="325"/>
      <c r="Z103" s="325"/>
      <c r="AA103" s="325"/>
      <c r="AB103" s="325"/>
      <c r="AC103" s="325"/>
      <c r="AD103" s="325"/>
      <c r="AE103" s="325"/>
      <c r="AF103" s="325"/>
      <c r="AG103" s="325"/>
      <c r="AH103" s="325"/>
      <c r="AY103" s="325"/>
      <c r="BA103" s="325"/>
      <c r="BB103" s="325"/>
      <c r="BC103" s="325"/>
      <c r="BD103" s="325"/>
      <c r="BE103" s="325"/>
      <c r="BF103" s="325"/>
      <c r="BG103" s="325"/>
      <c r="BH103" s="325"/>
      <c r="BI103" s="325"/>
      <c r="BJ103" s="325"/>
    </row>
    <row r="104" spans="3:62" x14ac:dyDescent="0.25">
      <c r="C104" s="68"/>
      <c r="D104" s="379"/>
      <c r="E104" s="325"/>
      <c r="F104" s="325"/>
      <c r="G104" s="325"/>
      <c r="I104" s="325"/>
      <c r="J104" s="325"/>
      <c r="K104" s="325"/>
      <c r="L104" s="325"/>
      <c r="M104" s="325"/>
      <c r="N104" s="325"/>
      <c r="O104" s="326"/>
      <c r="P104" s="325"/>
      <c r="Q104" s="325"/>
      <c r="V104" s="325"/>
      <c r="W104" s="325"/>
      <c r="X104" s="325"/>
      <c r="Y104" s="325"/>
      <c r="Z104" s="325"/>
      <c r="AA104" s="325"/>
      <c r="AB104" s="325"/>
      <c r="AC104" s="325"/>
      <c r="AD104" s="325"/>
      <c r="AE104" s="325"/>
      <c r="AF104" s="325"/>
      <c r="AG104" s="325"/>
      <c r="AH104" s="325"/>
      <c r="AY104" s="325"/>
      <c r="BA104" s="325"/>
      <c r="BB104" s="325"/>
      <c r="BC104" s="325"/>
      <c r="BD104" s="325"/>
      <c r="BE104" s="325"/>
      <c r="BF104" s="325"/>
      <c r="BG104" s="325"/>
      <c r="BH104" s="325"/>
      <c r="BI104" s="325"/>
      <c r="BJ104" s="325"/>
    </row>
    <row r="105" spans="3:62" x14ac:dyDescent="0.25">
      <c r="C105" s="68"/>
      <c r="D105" s="379"/>
      <c r="E105" s="325"/>
      <c r="F105" s="325"/>
      <c r="G105" s="325"/>
      <c r="I105" s="325"/>
      <c r="J105" s="325"/>
      <c r="K105" s="325"/>
      <c r="L105" s="325"/>
      <c r="M105" s="325"/>
      <c r="N105" s="325"/>
      <c r="O105" s="326"/>
      <c r="P105" s="325"/>
      <c r="Q105" s="325"/>
      <c r="V105" s="325"/>
      <c r="W105" s="325"/>
      <c r="X105" s="325"/>
      <c r="Y105" s="325"/>
      <c r="Z105" s="325"/>
      <c r="AA105" s="325"/>
      <c r="AB105" s="325"/>
      <c r="AC105" s="325"/>
      <c r="AD105" s="325"/>
      <c r="AE105" s="325"/>
      <c r="AF105" s="325"/>
      <c r="AG105" s="325"/>
      <c r="AH105" s="325"/>
      <c r="AY105" s="325"/>
      <c r="BA105" s="325"/>
      <c r="BB105" s="325"/>
      <c r="BC105" s="325"/>
      <c r="BD105" s="325"/>
      <c r="BE105" s="325"/>
      <c r="BF105" s="325"/>
      <c r="BG105" s="325"/>
      <c r="BH105" s="325"/>
      <c r="BI105" s="325"/>
      <c r="BJ105" s="325"/>
    </row>
    <row r="106" spans="3:62" x14ac:dyDescent="0.25">
      <c r="C106" s="68"/>
      <c r="D106" s="379"/>
      <c r="E106" s="325"/>
      <c r="F106" s="325"/>
      <c r="G106" s="325"/>
      <c r="I106" s="325"/>
      <c r="J106" s="325"/>
      <c r="K106" s="325"/>
      <c r="L106" s="325"/>
      <c r="M106" s="325"/>
      <c r="N106" s="325"/>
      <c r="O106" s="326"/>
      <c r="P106" s="325"/>
      <c r="Q106" s="325"/>
      <c r="V106" s="325"/>
      <c r="W106" s="325"/>
      <c r="X106" s="325"/>
      <c r="Y106" s="325"/>
      <c r="Z106" s="325"/>
      <c r="AA106" s="325"/>
      <c r="AB106" s="325"/>
      <c r="AC106" s="325"/>
      <c r="AD106" s="325"/>
      <c r="AE106" s="325"/>
      <c r="AF106" s="325"/>
      <c r="AG106" s="325"/>
      <c r="AH106" s="325"/>
      <c r="AY106" s="325"/>
      <c r="BA106" s="325"/>
      <c r="BB106" s="325"/>
      <c r="BC106" s="325"/>
      <c r="BD106" s="325"/>
      <c r="BE106" s="325"/>
      <c r="BF106" s="325"/>
      <c r="BG106" s="325"/>
      <c r="BH106" s="325"/>
      <c r="BI106" s="325"/>
      <c r="BJ106" s="325"/>
    </row>
    <row r="107" spans="3:62" x14ac:dyDescent="0.25">
      <c r="C107" s="68"/>
      <c r="D107" s="379"/>
      <c r="E107" s="325"/>
      <c r="F107" s="325"/>
      <c r="G107" s="325"/>
      <c r="I107" s="325"/>
      <c r="J107" s="325"/>
      <c r="K107" s="325"/>
      <c r="L107" s="325"/>
      <c r="M107" s="325"/>
      <c r="N107" s="325"/>
      <c r="O107" s="326"/>
      <c r="P107" s="325"/>
      <c r="Q107" s="325"/>
      <c r="V107" s="325"/>
      <c r="W107" s="325"/>
      <c r="X107" s="325"/>
      <c r="Y107" s="325"/>
      <c r="Z107" s="325"/>
      <c r="AA107" s="325"/>
      <c r="AB107" s="325"/>
      <c r="AC107" s="325"/>
      <c r="AD107" s="325"/>
      <c r="AE107" s="325"/>
      <c r="AF107" s="325"/>
      <c r="AG107" s="325"/>
      <c r="AH107" s="325"/>
      <c r="AY107" s="325"/>
      <c r="BA107" s="325"/>
      <c r="BB107" s="325"/>
      <c r="BC107" s="325"/>
      <c r="BD107" s="325"/>
      <c r="BE107" s="325"/>
      <c r="BF107" s="325"/>
      <c r="BG107" s="325"/>
      <c r="BH107" s="325"/>
      <c r="BI107" s="325"/>
      <c r="BJ107" s="325"/>
    </row>
    <row r="108" spans="3:62" x14ac:dyDescent="0.25">
      <c r="C108" s="68"/>
      <c r="D108" s="379"/>
      <c r="E108" s="325"/>
      <c r="F108" s="325"/>
      <c r="G108" s="325"/>
      <c r="I108" s="325"/>
      <c r="J108" s="325"/>
      <c r="K108" s="325"/>
      <c r="L108" s="325"/>
      <c r="M108" s="325"/>
      <c r="N108" s="325"/>
      <c r="O108" s="326"/>
      <c r="P108" s="325"/>
      <c r="Q108" s="325"/>
      <c r="V108" s="325"/>
      <c r="W108" s="325"/>
      <c r="X108" s="325"/>
      <c r="Y108" s="325"/>
      <c r="Z108" s="325"/>
      <c r="AA108" s="325"/>
      <c r="AB108" s="325"/>
      <c r="AC108" s="325"/>
      <c r="AD108" s="325"/>
      <c r="AE108" s="325"/>
      <c r="AF108" s="325"/>
      <c r="AG108" s="325"/>
      <c r="AH108" s="325"/>
      <c r="AY108" s="325"/>
      <c r="BA108" s="325"/>
      <c r="BB108" s="325"/>
      <c r="BC108" s="325"/>
      <c r="BD108" s="325"/>
      <c r="BE108" s="325"/>
      <c r="BF108" s="325"/>
      <c r="BG108" s="325"/>
      <c r="BH108" s="325"/>
      <c r="BI108" s="325"/>
      <c r="BJ108" s="325"/>
    </row>
    <row r="109" spans="3:62" x14ac:dyDescent="0.25">
      <c r="C109" s="68"/>
      <c r="D109" s="379"/>
      <c r="E109" s="325"/>
      <c r="F109" s="325"/>
      <c r="G109" s="325"/>
      <c r="I109" s="325"/>
      <c r="J109" s="325"/>
      <c r="K109" s="325"/>
      <c r="L109" s="325"/>
      <c r="M109" s="325"/>
      <c r="N109" s="325"/>
      <c r="O109" s="326"/>
      <c r="P109" s="325"/>
      <c r="Q109" s="325"/>
      <c r="V109" s="325"/>
      <c r="W109" s="325"/>
      <c r="X109" s="325"/>
      <c r="Y109" s="325"/>
      <c r="Z109" s="325"/>
      <c r="AA109" s="325"/>
      <c r="AB109" s="325"/>
      <c r="AC109" s="325"/>
      <c r="AD109" s="325"/>
      <c r="AE109" s="325"/>
      <c r="AF109" s="325"/>
      <c r="AG109" s="325"/>
      <c r="AH109" s="325"/>
      <c r="AY109" s="325"/>
      <c r="BA109" s="325"/>
      <c r="BB109" s="325"/>
      <c r="BC109" s="325"/>
      <c r="BD109" s="325"/>
      <c r="BE109" s="325"/>
      <c r="BF109" s="325"/>
      <c r="BG109" s="325"/>
      <c r="BH109" s="325"/>
      <c r="BI109" s="325"/>
      <c r="BJ109" s="325"/>
    </row>
    <row r="110" spans="3:62" x14ac:dyDescent="0.25">
      <c r="C110" s="68"/>
      <c r="D110" s="379"/>
      <c r="E110" s="325"/>
      <c r="F110" s="325"/>
      <c r="G110" s="325"/>
      <c r="I110" s="325"/>
      <c r="J110" s="325"/>
      <c r="K110" s="325"/>
      <c r="L110" s="325"/>
      <c r="M110" s="325"/>
      <c r="N110" s="325"/>
      <c r="O110" s="326"/>
      <c r="P110" s="325"/>
      <c r="Q110" s="325"/>
      <c r="V110" s="325"/>
      <c r="W110" s="325"/>
      <c r="X110" s="325"/>
      <c r="Y110" s="325"/>
      <c r="Z110" s="325"/>
      <c r="AA110" s="325"/>
      <c r="AB110" s="325"/>
      <c r="AC110" s="325"/>
      <c r="AD110" s="325"/>
      <c r="AE110" s="325"/>
      <c r="AF110" s="325"/>
      <c r="AG110" s="325"/>
      <c r="AH110" s="325"/>
      <c r="AY110" s="325"/>
      <c r="BA110" s="325"/>
      <c r="BB110" s="325"/>
      <c r="BC110" s="325"/>
      <c r="BD110" s="325"/>
      <c r="BE110" s="325"/>
      <c r="BF110" s="325"/>
      <c r="BG110" s="325"/>
      <c r="BH110" s="325"/>
      <c r="BI110" s="325"/>
      <c r="BJ110" s="325"/>
    </row>
    <row r="111" spans="3:62" x14ac:dyDescent="0.25">
      <c r="C111" s="68"/>
      <c r="D111" s="379"/>
      <c r="E111" s="325"/>
      <c r="F111" s="325"/>
      <c r="G111" s="325"/>
      <c r="I111" s="325"/>
      <c r="J111" s="325"/>
      <c r="K111" s="325"/>
      <c r="L111" s="325"/>
      <c r="M111" s="325"/>
      <c r="N111" s="325"/>
      <c r="O111" s="326"/>
      <c r="P111" s="325"/>
      <c r="Q111" s="325"/>
      <c r="V111" s="325"/>
      <c r="W111" s="325"/>
      <c r="X111" s="325"/>
      <c r="Y111" s="325"/>
      <c r="Z111" s="325"/>
      <c r="AA111" s="325"/>
      <c r="AB111" s="325"/>
      <c r="AC111" s="325"/>
      <c r="AD111" s="325"/>
      <c r="AE111" s="325"/>
      <c r="AF111" s="325"/>
      <c r="AG111" s="325"/>
      <c r="AH111" s="325"/>
      <c r="AY111" s="325"/>
      <c r="BA111" s="325"/>
      <c r="BB111" s="325"/>
      <c r="BC111" s="325"/>
      <c r="BD111" s="325"/>
      <c r="BE111" s="325"/>
      <c r="BF111" s="325"/>
      <c r="BG111" s="325"/>
      <c r="BH111" s="325"/>
      <c r="BI111" s="325"/>
      <c r="BJ111" s="325"/>
    </row>
    <row r="112" spans="3:62" x14ac:dyDescent="0.25">
      <c r="C112" s="68"/>
      <c r="D112" s="379"/>
      <c r="E112" s="325"/>
      <c r="F112" s="325"/>
      <c r="G112" s="325"/>
      <c r="I112" s="325"/>
      <c r="J112" s="325"/>
      <c r="K112" s="325"/>
      <c r="L112" s="325"/>
      <c r="M112" s="325"/>
      <c r="N112" s="325"/>
      <c r="O112" s="326"/>
      <c r="P112" s="325"/>
      <c r="Q112" s="325"/>
      <c r="V112" s="325"/>
      <c r="W112" s="325"/>
      <c r="X112" s="325"/>
      <c r="Y112" s="325"/>
      <c r="Z112" s="325"/>
      <c r="AA112" s="325"/>
      <c r="AB112" s="325"/>
      <c r="AC112" s="325"/>
      <c r="AD112" s="325"/>
      <c r="AE112" s="325"/>
      <c r="AF112" s="325"/>
      <c r="AG112" s="325"/>
      <c r="AH112" s="325"/>
      <c r="AY112" s="325"/>
      <c r="BA112" s="325"/>
      <c r="BB112" s="325"/>
      <c r="BC112" s="325"/>
      <c r="BD112" s="325"/>
      <c r="BE112" s="325"/>
      <c r="BF112" s="325"/>
      <c r="BG112" s="325"/>
      <c r="BH112" s="325"/>
      <c r="BI112" s="325"/>
      <c r="BJ112" s="325"/>
    </row>
    <row r="113" spans="3:62" x14ac:dyDescent="0.25">
      <c r="C113" s="68"/>
      <c r="D113" s="379"/>
      <c r="E113" s="325"/>
      <c r="F113" s="325"/>
      <c r="G113" s="325"/>
      <c r="I113" s="325"/>
      <c r="J113" s="325"/>
      <c r="K113" s="325"/>
      <c r="L113" s="325"/>
      <c r="M113" s="325"/>
      <c r="N113" s="325"/>
      <c r="O113" s="326"/>
      <c r="P113" s="325"/>
      <c r="Q113" s="325"/>
      <c r="V113" s="325"/>
      <c r="W113" s="325"/>
      <c r="X113" s="325"/>
      <c r="Y113" s="325"/>
      <c r="Z113" s="325"/>
      <c r="AA113" s="325"/>
      <c r="AB113" s="325"/>
      <c r="AC113" s="325"/>
      <c r="AD113" s="325"/>
      <c r="AE113" s="325"/>
      <c r="AF113" s="325"/>
      <c r="AG113" s="325"/>
      <c r="AH113" s="325"/>
      <c r="AY113" s="325"/>
      <c r="BA113" s="325"/>
      <c r="BB113" s="325"/>
      <c r="BC113" s="325"/>
      <c r="BD113" s="325"/>
      <c r="BE113" s="325"/>
      <c r="BF113" s="325"/>
      <c r="BG113" s="325"/>
      <c r="BH113" s="325"/>
      <c r="BI113" s="325"/>
      <c r="BJ113" s="325"/>
    </row>
    <row r="114" spans="3:62" x14ac:dyDescent="0.25">
      <c r="C114" s="68"/>
      <c r="D114" s="379"/>
      <c r="E114" s="325"/>
      <c r="F114" s="325"/>
      <c r="G114" s="325"/>
      <c r="I114" s="325"/>
      <c r="J114" s="325"/>
      <c r="K114" s="325"/>
      <c r="L114" s="325"/>
      <c r="M114" s="325"/>
      <c r="N114" s="325"/>
      <c r="O114" s="326"/>
      <c r="P114" s="325"/>
      <c r="Q114" s="325"/>
      <c r="V114" s="325"/>
      <c r="W114" s="325"/>
      <c r="X114" s="325"/>
      <c r="Y114" s="325"/>
      <c r="Z114" s="325"/>
      <c r="AA114" s="325"/>
      <c r="AB114" s="325"/>
      <c r="AC114" s="325"/>
      <c r="AD114" s="325"/>
      <c r="AE114" s="325"/>
      <c r="AF114" s="325"/>
      <c r="AG114" s="325"/>
      <c r="AH114" s="325"/>
      <c r="AY114" s="325"/>
      <c r="BA114" s="325"/>
      <c r="BB114" s="325"/>
      <c r="BC114" s="325"/>
      <c r="BD114" s="325"/>
      <c r="BE114" s="325"/>
      <c r="BF114" s="325"/>
      <c r="BG114" s="325"/>
      <c r="BH114" s="325"/>
      <c r="BI114" s="325"/>
      <c r="BJ114" s="325"/>
    </row>
    <row r="115" spans="3:62" x14ac:dyDescent="0.25">
      <c r="C115" s="68"/>
      <c r="D115" s="379"/>
      <c r="E115" s="325"/>
      <c r="F115" s="325"/>
      <c r="G115" s="325"/>
      <c r="I115" s="325"/>
      <c r="J115" s="325"/>
      <c r="K115" s="325"/>
      <c r="L115" s="325"/>
      <c r="M115" s="325"/>
      <c r="N115" s="325"/>
      <c r="O115" s="326"/>
    </row>
    <row r="116" spans="3:62" x14ac:dyDescent="0.25">
      <c r="C116" s="68"/>
      <c r="D116" s="379"/>
      <c r="E116" s="325"/>
      <c r="F116" s="325"/>
      <c r="G116" s="325"/>
      <c r="I116" s="325"/>
      <c r="J116" s="325"/>
      <c r="K116" s="325"/>
      <c r="L116" s="325"/>
      <c r="M116" s="325"/>
      <c r="N116" s="325"/>
      <c r="O116" s="326"/>
    </row>
    <row r="117" spans="3:62" x14ac:dyDescent="0.25">
      <c r="C117" s="68"/>
      <c r="D117" s="379"/>
      <c r="E117" s="325"/>
      <c r="F117" s="325"/>
      <c r="G117" s="325"/>
      <c r="I117" s="325"/>
      <c r="J117" s="325"/>
      <c r="K117" s="325"/>
      <c r="L117" s="325"/>
      <c r="M117" s="325"/>
      <c r="N117" s="325"/>
      <c r="O117" s="326"/>
    </row>
    <row r="118" spans="3:62" x14ac:dyDescent="0.25">
      <c r="C118" s="68"/>
      <c r="D118" s="379"/>
      <c r="E118" s="325"/>
      <c r="F118" s="325"/>
      <c r="G118" s="325"/>
      <c r="I118" s="325"/>
      <c r="J118" s="325"/>
      <c r="K118" s="325"/>
      <c r="L118" s="325"/>
      <c r="M118" s="325"/>
      <c r="N118" s="325"/>
      <c r="O118" s="326"/>
    </row>
    <row r="119" spans="3:62" x14ac:dyDescent="0.25">
      <c r="C119" s="68"/>
      <c r="D119" s="379"/>
      <c r="E119" s="325"/>
      <c r="F119" s="325"/>
      <c r="G119" s="325"/>
      <c r="I119" s="325"/>
      <c r="J119" s="325"/>
      <c r="K119" s="325"/>
      <c r="L119" s="325"/>
      <c r="M119" s="325"/>
      <c r="N119" s="325"/>
      <c r="O119" s="389"/>
    </row>
    <row r="120" spans="3:62" x14ac:dyDescent="0.25">
      <c r="C120" s="68"/>
      <c r="D120" s="379"/>
      <c r="E120" s="325"/>
      <c r="F120" s="325"/>
      <c r="G120" s="325"/>
      <c r="I120" s="325"/>
      <c r="J120" s="325"/>
      <c r="K120" s="325"/>
      <c r="L120" s="325"/>
      <c r="M120" s="325"/>
      <c r="N120" s="325"/>
      <c r="O120" s="389"/>
    </row>
  </sheetData>
  <autoFilter ref="A1:AX60" xr:uid="{00000000-0009-0000-0000-000001000000}">
    <filterColumn colId="3" showButton="0"/>
    <filterColumn colId="4" showButton="0"/>
    <filterColumn colId="5" showButton="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autoFilter>
  <sortState xmlns:xlrd2="http://schemas.microsoft.com/office/spreadsheetml/2017/richdata2" ref="C10:AR68">
    <sortCondition ref="C10"/>
  </sortState>
  <mergeCells count="21">
    <mergeCell ref="AI3:AW3"/>
    <mergeCell ref="AI4:AL4"/>
    <mergeCell ref="BG2:BJ2"/>
    <mergeCell ref="BG5:BJ5"/>
    <mergeCell ref="I1:T1"/>
    <mergeCell ref="AR4:AT4"/>
    <mergeCell ref="AM4:AQ4"/>
    <mergeCell ref="AU4:AW4"/>
    <mergeCell ref="AY1:BB1"/>
    <mergeCell ref="AY2:BF2"/>
    <mergeCell ref="BC3:BF3"/>
    <mergeCell ref="D1:H1"/>
    <mergeCell ref="AB1:AH1"/>
    <mergeCell ref="U1:AA1"/>
    <mergeCell ref="AI1:AX1"/>
    <mergeCell ref="K2:Q2"/>
    <mergeCell ref="AI2:AX2"/>
    <mergeCell ref="U2:V2"/>
    <mergeCell ref="AD2:AE2"/>
    <mergeCell ref="W2:AA2"/>
    <mergeCell ref="AB2:AC2"/>
  </mergeCells>
  <conditionalFormatting sqref="D17:D27">
    <cfRule type="cellIs" dxfId="12" priority="11" operator="equal">
      <formula>-1</formula>
    </cfRule>
  </conditionalFormatting>
  <conditionalFormatting sqref="D29:D31">
    <cfRule type="cellIs" dxfId="11" priority="10" operator="equal">
      <formula>-1</formula>
    </cfRule>
  </conditionalFormatting>
  <conditionalFormatting sqref="D34:D40">
    <cfRule type="cellIs" dxfId="10" priority="8" operator="equal">
      <formula>-1</formula>
    </cfRule>
  </conditionalFormatting>
  <conditionalFormatting sqref="D42:D55">
    <cfRule type="cellIs" dxfId="9" priority="1" operator="equal">
      <formula>-1</formula>
    </cfRule>
  </conditionalFormatting>
  <conditionalFormatting sqref="D57:D61">
    <cfRule type="cellIs" dxfId="8" priority="15" operator="equal">
      <formula>-1</formula>
    </cfRule>
  </conditionalFormatting>
  <conditionalFormatting sqref="D41:E41">
    <cfRule type="cellIs" dxfId="7" priority="7" operator="equal">
      <formula>-1</formula>
    </cfRule>
  </conditionalFormatting>
  <conditionalFormatting sqref="E40 D63:E63">
    <cfRule type="cellIs" dxfId="6" priority="24" operator="equal">
      <formula>-1</formula>
    </cfRule>
  </conditionalFormatting>
  <hyperlinks>
    <hyperlink ref="AZ59" r:id="rId1" xr:uid="{EB6940EC-0526-4C59-B1D1-4E5642D54AF7}"/>
    <hyperlink ref="AZ34" r:id="rId2" xr:uid="{2C28BB85-A883-4DDD-9A0E-45039AD685E5}"/>
    <hyperlink ref="AZ11" r:id="rId3" xr:uid="{610554C3-D0F4-4B85-89E7-8ADAF7F9C4E7}"/>
    <hyperlink ref="AZ10" r:id="rId4" xr:uid="{90E3438A-ADB5-4069-8507-D93B3ECD8213}"/>
    <hyperlink ref="AZ55" r:id="rId5" xr:uid="{9CEE6B60-5570-4FB5-8EC2-B34E9AE5A39D}"/>
    <hyperlink ref="AZ60" r:id="rId6" xr:uid="{BFDDC051-4426-44D9-ACA3-03B0421B1AA3}"/>
    <hyperlink ref="AZ7" r:id="rId7" xr:uid="{4434F2E0-FB8C-429E-947A-32118F682D52}"/>
    <hyperlink ref="AZ9" r:id="rId8" xr:uid="{CB944E64-6C78-4878-BB77-56DC1F283C67}"/>
    <hyperlink ref="AZ14" r:id="rId9" xr:uid="{3D448F5B-32E7-4241-BF78-757A8A3C4ACE}"/>
    <hyperlink ref="AZ57" r:id="rId10" xr:uid="{4B0CC6F9-C885-4975-90CE-BBBFB8975E8B}"/>
    <hyperlink ref="AZ20" r:id="rId11" location=":~:text=Croatia%27s%20Fiscal%20Policy%20Commission%20is,fiscal%20policy%20in%20its%20entirety." xr:uid="{4C3BB50E-2533-43C0-88EA-0F3D267F3AC3}"/>
    <hyperlink ref="AZ6" r:id="rId12" xr:uid="{25CDB16F-9F0B-47C0-BAE1-9ADB93483D43}"/>
    <hyperlink ref="AZ8" r:id="rId13" xr:uid="{8CFB751B-5703-4117-BD90-C66A504119B0}"/>
    <hyperlink ref="AZ23" r:id="rId14" xr:uid="{4DD209DE-B1B3-483D-9BA8-8F1E7BB55023}"/>
    <hyperlink ref="AZ25" r:id="rId15" xr:uid="{E7F832EE-D996-416E-8B4D-891F1F3E472A}"/>
    <hyperlink ref="AZ17" r:id="rId16" xr:uid="{74E553B6-0C69-4DBF-ABE2-10DA19FC3FB2}"/>
    <hyperlink ref="AZ19" r:id="rId17" xr:uid="{D70CC25B-8BDE-4DBE-91DD-943746AB23A6}"/>
    <hyperlink ref="AZ26" r:id="rId18" xr:uid="{8379D216-98AB-4E54-B02A-06CEA8595866}"/>
    <hyperlink ref="AZ28" r:id="rId19" xr:uid="{227C3E4C-6DBB-4B22-837E-55388830869E}"/>
    <hyperlink ref="AZ29" r:id="rId20" xr:uid="{F870614D-B410-4907-B712-0C7892602F16}"/>
    <hyperlink ref="AZ32" r:id="rId21" display="https://rc.majlis.ir/en/content/about_research_center_en" xr:uid="{D3924028-4A51-47F2-A341-37A01D60386A}"/>
    <hyperlink ref="AZ35" r:id="rId22" xr:uid="{B27B9686-6200-498E-AF46-7BC2A5D978AD}"/>
    <hyperlink ref="AZ52" r:id="rId23" xr:uid="{54B39703-795A-4727-AFCC-3EB3ADF6DE65}"/>
    <hyperlink ref="AZ36" r:id="rId24" xr:uid="{973D4063-E530-46D8-86B7-6F92B840A2D1}"/>
    <hyperlink ref="AZ40" r:id="rId25" xr:uid="{6718420B-09AB-40FC-96F8-99C2632DB02B}"/>
    <hyperlink ref="AZ42" r:id="rId26" xr:uid="{A6D645A4-8FEA-4C26-82C7-1898463EFDBA}"/>
    <hyperlink ref="AZ45" r:id="rId27" xr:uid="{D061A325-1E05-4C8C-A8A4-29DAE345DED5}"/>
    <hyperlink ref="AZ49" r:id="rId28" xr:uid="{63DFA0E4-530C-49CF-B5B4-D1D472B44CED}"/>
    <hyperlink ref="AZ12" r:id="rId29" xr:uid="{983CEAE4-FB22-4E9C-985C-AFDD172210C1}"/>
    <hyperlink ref="AZ50" r:id="rId30" xr:uid="{656BC32A-C4E7-4274-8606-333B54BA2A43}"/>
    <hyperlink ref="AZ53" r:id="rId31" xr:uid="{FFB6162F-60C6-42A9-8510-399C688EC264}"/>
    <hyperlink ref="AZ54" r:id="rId32" xr:uid="{45B9626A-9602-4753-BBFE-C9C54A5B41F5}"/>
    <hyperlink ref="AZ37" r:id="rId33" xr:uid="{25EBC654-07DC-466B-8BFC-ECA820126EDD}"/>
    <hyperlink ref="AZ56" r:id="rId34" xr:uid="{7E912FC6-B694-4693-8673-73F762EFC2B0}"/>
    <hyperlink ref="AZ16" r:id="rId35" xr:uid="{7A1D7893-7CD8-4B92-8B27-9B2276255856}"/>
    <hyperlink ref="AZ27" r:id="rId36" display="https://www.pbo.parliament.ge/" xr:uid="{DE257E11-3A42-484C-8288-9F41F2A67F23}"/>
    <hyperlink ref="AZ30" r:id="rId37" display="https://www.finance.gd/index.php/fiscal-responsibility-oversight-committee-froc" xr:uid="{4CA29E9A-2DF2-4719-92DB-BDD1BA0BBC19}"/>
    <hyperlink ref="AZ21" r:id="rId38" xr:uid="{94EDE333-9E13-432B-AE3B-28956CB3B866}"/>
    <hyperlink ref="AZ22" r:id="rId39" xr:uid="{187602C4-2AF1-40DC-92FB-813053C14908}"/>
    <hyperlink ref="AZ24" r:id="rId40" xr:uid="{BF3D999A-603E-489E-A899-8D2B619B3A34}"/>
    <hyperlink ref="AZ31" r:id="rId41" xr:uid="{54B000DD-A389-4EDC-A6B3-519A5A29132F}"/>
    <hyperlink ref="AZ38" r:id="rId42" xr:uid="{E5C4D330-FB6A-44A3-8002-11FD9DCD9CBE}"/>
    <hyperlink ref="AZ39" r:id="rId43" xr:uid="{E019ECF5-571B-4FC3-93A9-51DC69711F2C}"/>
    <hyperlink ref="AZ41" r:id="rId44" xr:uid="{A553E346-774A-4F2E-AF99-2038CD9C244F}"/>
    <hyperlink ref="AZ44" r:id="rId45" xr:uid="{2F7CB045-2072-42BD-A7A0-E7436609B921}"/>
    <hyperlink ref="AZ18" r:id="rId46" xr:uid="{459B5242-7621-4F16-957F-22BB0E77163B}"/>
    <hyperlink ref="AZ51" r:id="rId47" xr:uid="{6E7D432F-7E64-4D72-9136-D1A962518123}"/>
    <hyperlink ref="AZ47" r:id="rId48" xr:uid="{450B489C-DABA-4660-B8C8-76E6D611FF5C}"/>
    <hyperlink ref="AZ46" r:id="rId49" xr:uid="{59795F98-9F1E-4D0D-8CC3-B45955FAC5E2}"/>
  </hyperlinks>
  <pageMargins left="0.7" right="0.7" top="0.75" bottom="0.75" header="0.3" footer="0.3"/>
  <pageSetup scale="14" fitToWidth="0" orientation="landscape" r:id="rId50"/>
  <legacyDrawing r:id="rId5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3FBC1-3E37-4B94-9D18-435747E77A57}">
  <sheetPr>
    <tabColor rgb="FFC00000"/>
  </sheetPr>
  <dimension ref="A1:W205"/>
  <sheetViews>
    <sheetView workbookViewId="0">
      <pane xSplit="4" ySplit="1" topLeftCell="E2" activePane="bottomRight" state="frozen"/>
      <selection pane="topRight" activeCell="E1" sqref="E1"/>
      <selection pane="bottomLeft" activeCell="A2" sqref="A2"/>
      <selection pane="bottomRight" activeCell="A23" sqref="A23"/>
    </sheetView>
  </sheetViews>
  <sheetFormatPr defaultColWidth="8" defaultRowHeight="12.5" x14ac:dyDescent="0.25"/>
  <cols>
    <col min="1" max="1" width="27.54296875" style="121" bestFit="1" customWidth="1"/>
    <col min="2" max="2" width="8" style="122"/>
    <col min="3" max="4" width="8" style="121"/>
    <col min="5" max="5" width="11.453125" style="125" customWidth="1"/>
    <col min="6" max="7" width="11.453125" style="121" customWidth="1"/>
    <col min="8" max="8" width="16.54296875" style="125" customWidth="1"/>
    <col min="9" max="9" width="14.453125" style="125" customWidth="1"/>
    <col min="10" max="10" width="13.54296875" style="125" customWidth="1"/>
    <col min="11" max="11" width="17.54296875" style="125" customWidth="1"/>
    <col min="12" max="12" width="12.54296875" style="125" customWidth="1"/>
    <col min="13" max="13" width="12.453125" style="125" bestFit="1" customWidth="1"/>
    <col min="14" max="14" width="11.54296875" style="125" bestFit="1" customWidth="1"/>
    <col min="15" max="15" width="16.54296875" style="125" bestFit="1" customWidth="1"/>
    <col min="16" max="16" width="14.453125" style="125" bestFit="1" customWidth="1"/>
    <col min="17" max="17" width="15.54296875" style="125" bestFit="1" customWidth="1"/>
    <col min="18" max="18" width="11.54296875" style="125" bestFit="1" customWidth="1"/>
    <col min="19" max="19" width="14.54296875" style="125" bestFit="1" customWidth="1"/>
    <col min="20" max="20" width="13.54296875" style="125" bestFit="1" customWidth="1"/>
    <col min="21" max="21" width="12.453125" style="125" bestFit="1" customWidth="1"/>
    <col min="22" max="22" width="10.453125" style="121" bestFit="1" customWidth="1"/>
    <col min="23" max="23" width="8.453125" style="121" bestFit="1" customWidth="1"/>
    <col min="24" max="16384" width="8" style="121"/>
  </cols>
  <sheetData>
    <row r="1" spans="1:23" x14ac:dyDescent="0.25">
      <c r="A1" s="121" t="s">
        <v>367</v>
      </c>
      <c r="B1" s="122" t="s">
        <v>368</v>
      </c>
      <c r="C1" s="121" t="s">
        <v>369</v>
      </c>
      <c r="D1" s="121" t="s">
        <v>370</v>
      </c>
      <c r="E1" s="390" t="s">
        <v>371</v>
      </c>
      <c r="F1" s="390" t="s">
        <v>372</v>
      </c>
      <c r="G1" s="390" t="s">
        <v>373</v>
      </c>
      <c r="H1" s="390" t="s">
        <v>374</v>
      </c>
      <c r="I1" s="390" t="s">
        <v>375</v>
      </c>
      <c r="J1" s="390" t="s">
        <v>376</v>
      </c>
      <c r="K1" s="390" t="s">
        <v>377</v>
      </c>
      <c r="L1" s="390" t="s">
        <v>378</v>
      </c>
      <c r="M1" s="390" t="s">
        <v>379</v>
      </c>
      <c r="N1" s="390" t="s">
        <v>380</v>
      </c>
      <c r="O1" s="390" t="s">
        <v>381</v>
      </c>
      <c r="P1" s="390" t="s">
        <v>382</v>
      </c>
      <c r="Q1" s="390" t="s">
        <v>383</v>
      </c>
      <c r="R1" s="390" t="s">
        <v>384</v>
      </c>
      <c r="S1" s="390" t="s">
        <v>385</v>
      </c>
      <c r="T1" s="390" t="s">
        <v>386</v>
      </c>
      <c r="U1" s="390" t="s">
        <v>387</v>
      </c>
      <c r="V1" s="390" t="s">
        <v>388</v>
      </c>
      <c r="W1" s="390" t="s">
        <v>389</v>
      </c>
    </row>
    <row r="2" spans="1:23" ht="14.5" x14ac:dyDescent="0.35">
      <c r="A2" s="123" t="s">
        <v>390</v>
      </c>
      <c r="B2" s="122">
        <v>512</v>
      </c>
      <c r="C2" s="124" t="s">
        <v>391</v>
      </c>
      <c r="D2" s="124" t="s">
        <v>392</v>
      </c>
      <c r="E2" s="125">
        <v>0</v>
      </c>
      <c r="F2" s="125">
        <v>0</v>
      </c>
      <c r="G2" s="125">
        <v>0</v>
      </c>
      <c r="H2" s="125">
        <v>0</v>
      </c>
      <c r="I2" s="125">
        <v>0</v>
      </c>
      <c r="J2" s="125">
        <v>0</v>
      </c>
      <c r="K2" s="125">
        <v>0</v>
      </c>
      <c r="L2" s="125">
        <v>0</v>
      </c>
      <c r="M2" s="125">
        <v>1</v>
      </c>
      <c r="N2" s="125">
        <v>0</v>
      </c>
      <c r="O2" s="125">
        <v>0</v>
      </c>
      <c r="P2" s="125">
        <v>0</v>
      </c>
      <c r="Q2" s="125">
        <v>0</v>
      </c>
      <c r="R2" s="125">
        <v>0</v>
      </c>
      <c r="S2" s="125">
        <v>1</v>
      </c>
      <c r="T2" s="125">
        <v>0</v>
      </c>
      <c r="U2" s="125">
        <v>0</v>
      </c>
      <c r="V2" s="125">
        <v>1</v>
      </c>
      <c r="W2" s="121">
        <v>0</v>
      </c>
    </row>
    <row r="3" spans="1:23" ht="14.5" x14ac:dyDescent="0.35">
      <c r="A3" s="123" t="s">
        <v>393</v>
      </c>
      <c r="B3" s="122">
        <v>914</v>
      </c>
      <c r="C3" s="124" t="s">
        <v>394</v>
      </c>
      <c r="D3" s="124" t="s">
        <v>395</v>
      </c>
      <c r="E3" s="125">
        <v>0</v>
      </c>
      <c r="F3" s="125">
        <v>0</v>
      </c>
      <c r="G3" s="125">
        <v>0</v>
      </c>
      <c r="H3" s="125">
        <v>0</v>
      </c>
      <c r="I3" s="125">
        <v>0</v>
      </c>
      <c r="J3" s="125">
        <v>0</v>
      </c>
      <c r="K3" s="125">
        <v>0</v>
      </c>
      <c r="L3" s="125">
        <v>0</v>
      </c>
      <c r="M3" s="125">
        <v>1</v>
      </c>
      <c r="N3" s="125">
        <v>0</v>
      </c>
      <c r="O3" s="125">
        <v>0</v>
      </c>
      <c r="P3" s="125">
        <v>0</v>
      </c>
      <c r="Q3" s="125">
        <v>1</v>
      </c>
      <c r="R3" s="125">
        <v>0</v>
      </c>
      <c r="S3" s="125">
        <v>0</v>
      </c>
      <c r="T3" s="125">
        <v>0</v>
      </c>
      <c r="U3" s="125">
        <v>0</v>
      </c>
      <c r="V3" s="125">
        <v>0</v>
      </c>
      <c r="W3" s="121">
        <v>0</v>
      </c>
    </row>
    <row r="4" spans="1:23" ht="14.5" x14ac:dyDescent="0.35">
      <c r="A4" s="123" t="s">
        <v>396</v>
      </c>
      <c r="B4" s="122">
        <v>612</v>
      </c>
      <c r="C4" s="124" t="s">
        <v>397</v>
      </c>
      <c r="D4" s="124" t="s">
        <v>398</v>
      </c>
      <c r="E4" s="125">
        <v>0</v>
      </c>
      <c r="F4" s="125">
        <v>1</v>
      </c>
      <c r="G4" s="125">
        <v>0</v>
      </c>
      <c r="H4" s="125">
        <v>0</v>
      </c>
      <c r="I4" s="125">
        <v>0</v>
      </c>
      <c r="J4" s="125">
        <v>0</v>
      </c>
      <c r="K4" s="125">
        <v>0</v>
      </c>
      <c r="L4" s="125">
        <v>0</v>
      </c>
      <c r="M4" s="125">
        <v>1</v>
      </c>
      <c r="N4" s="125">
        <v>0</v>
      </c>
      <c r="O4" s="125">
        <v>0</v>
      </c>
      <c r="P4" s="125">
        <v>0</v>
      </c>
      <c r="Q4" s="125">
        <v>0</v>
      </c>
      <c r="R4" s="125">
        <v>0</v>
      </c>
      <c r="S4" s="125">
        <v>1</v>
      </c>
      <c r="T4" s="125">
        <v>1</v>
      </c>
      <c r="U4" s="125">
        <v>0</v>
      </c>
      <c r="V4" s="125">
        <v>0</v>
      </c>
      <c r="W4" s="121">
        <v>0</v>
      </c>
    </row>
    <row r="5" spans="1:23" s="130" customFormat="1" ht="14.5" x14ac:dyDescent="0.35">
      <c r="A5" s="126" t="s">
        <v>399</v>
      </c>
      <c r="B5" s="127">
        <v>171</v>
      </c>
      <c r="C5" s="128" t="s">
        <v>400</v>
      </c>
      <c r="D5" s="128" t="s">
        <v>401</v>
      </c>
      <c r="E5" s="129">
        <v>1</v>
      </c>
      <c r="F5" s="129">
        <v>0</v>
      </c>
      <c r="G5" s="129">
        <v>0</v>
      </c>
      <c r="H5" s="129">
        <v>1</v>
      </c>
      <c r="I5" s="129">
        <v>0</v>
      </c>
      <c r="J5" s="129">
        <v>0</v>
      </c>
      <c r="K5" s="129">
        <v>0</v>
      </c>
      <c r="L5" s="129">
        <v>0</v>
      </c>
      <c r="M5" s="129">
        <v>0</v>
      </c>
      <c r="N5" s="129">
        <v>0</v>
      </c>
      <c r="O5" s="129">
        <v>0</v>
      </c>
      <c r="P5" s="129">
        <v>0</v>
      </c>
      <c r="Q5" s="129">
        <v>0</v>
      </c>
      <c r="R5" s="129">
        <v>0</v>
      </c>
      <c r="S5" s="129">
        <v>0</v>
      </c>
      <c r="T5" s="129">
        <v>0</v>
      </c>
      <c r="U5" s="129">
        <v>0</v>
      </c>
      <c r="V5" s="129">
        <v>0</v>
      </c>
      <c r="W5" s="130">
        <v>0</v>
      </c>
    </row>
    <row r="6" spans="1:23" ht="14.5" x14ac:dyDescent="0.35">
      <c r="A6" s="123" t="s">
        <v>402</v>
      </c>
      <c r="B6" s="122">
        <v>614</v>
      </c>
      <c r="C6" s="124" t="s">
        <v>403</v>
      </c>
      <c r="D6" s="124" t="s">
        <v>404</v>
      </c>
      <c r="E6" s="125">
        <v>0</v>
      </c>
      <c r="F6" s="125">
        <v>1</v>
      </c>
      <c r="G6" s="125">
        <v>0</v>
      </c>
      <c r="H6" s="125">
        <v>0</v>
      </c>
      <c r="I6" s="125">
        <v>0</v>
      </c>
      <c r="J6" s="125">
        <v>0</v>
      </c>
      <c r="K6" s="125">
        <v>0</v>
      </c>
      <c r="L6" s="125">
        <v>0</v>
      </c>
      <c r="M6" s="125">
        <v>1</v>
      </c>
      <c r="N6" s="125">
        <v>0</v>
      </c>
      <c r="O6" s="125">
        <v>0</v>
      </c>
      <c r="P6" s="125">
        <v>0</v>
      </c>
      <c r="Q6" s="125">
        <v>0</v>
      </c>
      <c r="R6" s="125">
        <v>0</v>
      </c>
      <c r="S6" s="125">
        <v>0</v>
      </c>
      <c r="T6" s="125">
        <v>0</v>
      </c>
      <c r="U6" s="125">
        <v>1</v>
      </c>
      <c r="V6" s="125">
        <v>0</v>
      </c>
      <c r="W6" s="121">
        <v>0</v>
      </c>
    </row>
    <row r="7" spans="1:23" ht="14.5" x14ac:dyDescent="0.35">
      <c r="A7" s="123" t="s">
        <v>405</v>
      </c>
      <c r="B7" s="122">
        <v>312</v>
      </c>
      <c r="C7" s="124" t="s">
        <v>406</v>
      </c>
      <c r="D7" s="124" t="s">
        <v>407</v>
      </c>
      <c r="E7" s="125">
        <v>0</v>
      </c>
      <c r="F7" s="125">
        <v>0</v>
      </c>
      <c r="G7" s="125">
        <v>0</v>
      </c>
      <c r="H7" s="125">
        <v>0</v>
      </c>
      <c r="I7" s="125">
        <v>0</v>
      </c>
      <c r="J7" s="125">
        <v>0</v>
      </c>
      <c r="K7" s="125">
        <v>0</v>
      </c>
      <c r="L7" s="125">
        <v>0</v>
      </c>
      <c r="M7" s="125">
        <v>0</v>
      </c>
      <c r="N7" s="125">
        <v>0</v>
      </c>
      <c r="O7" s="125">
        <v>0</v>
      </c>
      <c r="P7" s="125">
        <v>0</v>
      </c>
      <c r="Q7" s="125">
        <v>0</v>
      </c>
      <c r="R7" s="125">
        <v>0</v>
      </c>
      <c r="S7" s="125">
        <v>0</v>
      </c>
      <c r="T7" s="125">
        <v>0</v>
      </c>
      <c r="U7" s="125">
        <v>0</v>
      </c>
      <c r="V7" s="125">
        <v>0</v>
      </c>
      <c r="W7" s="121">
        <v>0</v>
      </c>
    </row>
    <row r="8" spans="1:23" ht="14.5" x14ac:dyDescent="0.35">
      <c r="A8" s="123" t="s">
        <v>408</v>
      </c>
      <c r="B8" s="122">
        <v>311</v>
      </c>
      <c r="C8" s="124" t="s">
        <v>409</v>
      </c>
      <c r="D8" s="124" t="s">
        <v>410</v>
      </c>
      <c r="E8" s="125">
        <v>0</v>
      </c>
      <c r="F8" s="125">
        <v>0</v>
      </c>
      <c r="G8" s="125">
        <v>0</v>
      </c>
      <c r="H8" s="125">
        <v>0</v>
      </c>
      <c r="I8" s="125">
        <v>0</v>
      </c>
      <c r="J8" s="125">
        <v>0</v>
      </c>
      <c r="K8" s="125">
        <v>0</v>
      </c>
      <c r="L8" s="125">
        <v>0</v>
      </c>
      <c r="M8" s="125">
        <v>1</v>
      </c>
      <c r="N8" s="125">
        <v>0</v>
      </c>
      <c r="O8" s="125">
        <v>0</v>
      </c>
      <c r="P8" s="125">
        <v>0</v>
      </c>
      <c r="Q8" s="125">
        <v>0</v>
      </c>
      <c r="R8" s="125">
        <v>1</v>
      </c>
      <c r="S8" s="125">
        <v>0</v>
      </c>
      <c r="T8" s="125">
        <v>0</v>
      </c>
      <c r="U8" s="125">
        <v>0</v>
      </c>
      <c r="V8" s="125">
        <v>0</v>
      </c>
      <c r="W8" s="121">
        <v>0</v>
      </c>
    </row>
    <row r="9" spans="1:23" ht="14.5" x14ac:dyDescent="0.35">
      <c r="A9" s="123" t="s">
        <v>411</v>
      </c>
      <c r="B9" s="122">
        <v>213</v>
      </c>
      <c r="C9" s="124" t="s">
        <v>412</v>
      </c>
      <c r="D9" s="124" t="s">
        <v>413</v>
      </c>
      <c r="E9" s="125">
        <v>0</v>
      </c>
      <c r="F9" s="125">
        <v>1</v>
      </c>
      <c r="G9" s="125">
        <v>0</v>
      </c>
      <c r="H9" s="125">
        <v>0</v>
      </c>
      <c r="I9" s="125">
        <v>0</v>
      </c>
      <c r="J9" s="125">
        <v>0</v>
      </c>
      <c r="K9" s="125">
        <v>0</v>
      </c>
      <c r="L9" s="125">
        <v>0</v>
      </c>
      <c r="M9" s="125">
        <v>1</v>
      </c>
      <c r="N9" s="125">
        <v>0</v>
      </c>
      <c r="O9" s="125">
        <v>0</v>
      </c>
      <c r="P9" s="125">
        <v>0</v>
      </c>
      <c r="Q9" s="125">
        <v>0</v>
      </c>
      <c r="R9" s="125">
        <v>1</v>
      </c>
      <c r="S9" s="125">
        <v>0</v>
      </c>
      <c r="T9" s="125">
        <v>0</v>
      </c>
      <c r="U9" s="125">
        <v>0</v>
      </c>
      <c r="V9" s="125">
        <v>0</v>
      </c>
      <c r="W9" s="121">
        <v>1</v>
      </c>
    </row>
    <row r="10" spans="1:23" ht="14.5" x14ac:dyDescent="0.35">
      <c r="A10" s="123" t="s">
        <v>414</v>
      </c>
      <c r="B10" s="122">
        <v>911</v>
      </c>
      <c r="C10" s="124" t="s">
        <v>415</v>
      </c>
      <c r="D10" s="124" t="s">
        <v>416</v>
      </c>
      <c r="E10" s="125">
        <v>0</v>
      </c>
      <c r="F10" s="125">
        <v>0</v>
      </c>
      <c r="G10" s="125">
        <v>0</v>
      </c>
      <c r="H10" s="125">
        <v>0</v>
      </c>
      <c r="I10" s="125">
        <v>0</v>
      </c>
      <c r="J10" s="125">
        <v>0</v>
      </c>
      <c r="K10" s="125">
        <v>0</v>
      </c>
      <c r="L10" s="125">
        <v>0</v>
      </c>
      <c r="M10" s="125">
        <v>1</v>
      </c>
      <c r="N10" s="125">
        <v>1</v>
      </c>
      <c r="O10" s="125">
        <v>0</v>
      </c>
      <c r="P10" s="125">
        <v>0</v>
      </c>
      <c r="Q10" s="125">
        <v>0</v>
      </c>
      <c r="R10" s="125">
        <v>0</v>
      </c>
      <c r="S10" s="125">
        <v>0</v>
      </c>
      <c r="T10" s="125">
        <v>0</v>
      </c>
      <c r="U10" s="125">
        <v>0</v>
      </c>
      <c r="V10" s="125">
        <v>0</v>
      </c>
      <c r="W10" s="121">
        <v>0</v>
      </c>
    </row>
    <row r="11" spans="1:23" ht="14.5" x14ac:dyDescent="0.35">
      <c r="A11" s="123" t="s">
        <v>140</v>
      </c>
      <c r="B11" s="122">
        <v>193</v>
      </c>
      <c r="C11" s="124" t="s">
        <v>417</v>
      </c>
      <c r="D11" s="124" t="s">
        <v>418</v>
      </c>
      <c r="E11" s="125">
        <v>1</v>
      </c>
      <c r="F11" s="125">
        <v>0</v>
      </c>
      <c r="G11" s="125">
        <v>0</v>
      </c>
      <c r="H11" s="125">
        <v>1</v>
      </c>
      <c r="I11" s="125">
        <v>0</v>
      </c>
      <c r="J11" s="125">
        <v>0</v>
      </c>
      <c r="K11" s="125">
        <v>1</v>
      </c>
      <c r="L11" s="125">
        <v>0</v>
      </c>
      <c r="M11" s="125">
        <v>0</v>
      </c>
      <c r="N11" s="125">
        <v>0</v>
      </c>
      <c r="O11" s="125">
        <v>0</v>
      </c>
      <c r="P11" s="125">
        <v>0</v>
      </c>
      <c r="Q11" s="125">
        <v>0</v>
      </c>
      <c r="R11" s="125">
        <v>0</v>
      </c>
      <c r="S11" s="125">
        <v>0</v>
      </c>
      <c r="T11" s="125">
        <v>0</v>
      </c>
      <c r="U11" s="125">
        <v>0</v>
      </c>
      <c r="V11" s="125">
        <v>0</v>
      </c>
      <c r="W11" s="121">
        <v>1</v>
      </c>
    </row>
    <row r="12" spans="1:23" s="130" customFormat="1" ht="14.5" x14ac:dyDescent="0.35">
      <c r="A12" s="126" t="s">
        <v>147</v>
      </c>
      <c r="B12" s="127">
        <v>122</v>
      </c>
      <c r="C12" s="128" t="s">
        <v>419</v>
      </c>
      <c r="D12" s="128" t="s">
        <v>420</v>
      </c>
      <c r="E12" s="129">
        <v>1</v>
      </c>
      <c r="F12" s="129">
        <v>0</v>
      </c>
      <c r="G12" s="129">
        <v>0</v>
      </c>
      <c r="H12" s="129">
        <v>1</v>
      </c>
      <c r="I12" s="129">
        <v>1</v>
      </c>
      <c r="J12" s="129">
        <v>0</v>
      </c>
      <c r="K12" s="129">
        <v>0</v>
      </c>
      <c r="L12" s="129">
        <v>1</v>
      </c>
      <c r="M12" s="129">
        <v>0</v>
      </c>
      <c r="N12" s="129">
        <v>0</v>
      </c>
      <c r="O12" s="129">
        <v>0</v>
      </c>
      <c r="P12" s="129">
        <v>0</v>
      </c>
      <c r="Q12" s="129">
        <v>0</v>
      </c>
      <c r="R12" s="129">
        <v>0</v>
      </c>
      <c r="S12" s="129">
        <v>0</v>
      </c>
      <c r="T12" s="129">
        <v>0</v>
      </c>
      <c r="U12" s="129">
        <v>0</v>
      </c>
      <c r="V12" s="129">
        <v>0</v>
      </c>
      <c r="W12" s="130">
        <v>0</v>
      </c>
    </row>
    <row r="13" spans="1:23" ht="14.5" x14ac:dyDescent="0.35">
      <c r="A13" s="123" t="s">
        <v>421</v>
      </c>
      <c r="B13" s="122">
        <v>912</v>
      </c>
      <c r="C13" s="124" t="s">
        <v>422</v>
      </c>
      <c r="D13" s="124" t="s">
        <v>423</v>
      </c>
      <c r="E13" s="125">
        <v>0</v>
      </c>
      <c r="F13" s="125">
        <v>1</v>
      </c>
      <c r="G13" s="125">
        <v>0</v>
      </c>
      <c r="H13" s="125">
        <v>0</v>
      </c>
      <c r="I13" s="125">
        <v>0</v>
      </c>
      <c r="J13" s="125">
        <v>0</v>
      </c>
      <c r="K13" s="125">
        <v>0</v>
      </c>
      <c r="L13" s="125">
        <v>0</v>
      </c>
      <c r="M13" s="125">
        <v>1</v>
      </c>
      <c r="N13" s="125">
        <v>1</v>
      </c>
      <c r="O13" s="125">
        <v>0</v>
      </c>
      <c r="P13" s="125">
        <v>0</v>
      </c>
      <c r="Q13" s="125">
        <v>0</v>
      </c>
      <c r="R13" s="125">
        <v>0</v>
      </c>
      <c r="S13" s="125">
        <v>0</v>
      </c>
      <c r="T13" s="125">
        <v>0</v>
      </c>
      <c r="U13" s="125">
        <v>0</v>
      </c>
      <c r="V13" s="125">
        <v>0</v>
      </c>
      <c r="W13" s="121">
        <v>0</v>
      </c>
    </row>
    <row r="14" spans="1:23" ht="14.5" x14ac:dyDescent="0.35">
      <c r="A14" s="123" t="s">
        <v>424</v>
      </c>
      <c r="B14" s="122">
        <v>313</v>
      </c>
      <c r="C14" s="124" t="s">
        <v>425</v>
      </c>
      <c r="D14" s="124" t="s">
        <v>426</v>
      </c>
      <c r="E14" s="125">
        <v>0</v>
      </c>
      <c r="F14" s="125">
        <v>0</v>
      </c>
      <c r="G14" s="125">
        <v>0</v>
      </c>
      <c r="H14" s="125">
        <v>0</v>
      </c>
      <c r="I14" s="125">
        <v>0</v>
      </c>
      <c r="J14" s="125">
        <v>0</v>
      </c>
      <c r="K14" s="125">
        <v>0</v>
      </c>
      <c r="L14" s="125">
        <v>0</v>
      </c>
      <c r="M14" s="125">
        <v>1</v>
      </c>
      <c r="N14" s="125">
        <v>0</v>
      </c>
      <c r="O14" s="125">
        <v>0</v>
      </c>
      <c r="P14" s="125">
        <v>0</v>
      </c>
      <c r="Q14" s="125">
        <v>0</v>
      </c>
      <c r="R14" s="125">
        <v>1</v>
      </c>
      <c r="S14" s="125">
        <v>0</v>
      </c>
      <c r="T14" s="125">
        <v>0</v>
      </c>
      <c r="U14" s="125">
        <v>0</v>
      </c>
      <c r="V14" s="125">
        <v>0</v>
      </c>
      <c r="W14" s="121">
        <v>0</v>
      </c>
    </row>
    <row r="15" spans="1:23" ht="14.5" x14ac:dyDescent="0.35">
      <c r="A15" s="123" t="s">
        <v>427</v>
      </c>
      <c r="B15" s="122">
        <v>419</v>
      </c>
      <c r="C15" s="124" t="s">
        <v>428</v>
      </c>
      <c r="D15" s="124" t="s">
        <v>429</v>
      </c>
      <c r="E15" s="125">
        <v>0</v>
      </c>
      <c r="F15" s="125">
        <v>0</v>
      </c>
      <c r="G15" s="125">
        <v>0</v>
      </c>
      <c r="H15" s="125">
        <v>0</v>
      </c>
      <c r="I15" s="125">
        <v>0</v>
      </c>
      <c r="J15" s="125">
        <v>0</v>
      </c>
      <c r="K15" s="125">
        <v>0</v>
      </c>
      <c r="L15" s="125">
        <v>0</v>
      </c>
      <c r="M15" s="125">
        <v>1</v>
      </c>
      <c r="N15" s="125">
        <v>0</v>
      </c>
      <c r="O15" s="125">
        <v>0</v>
      </c>
      <c r="P15" s="125">
        <v>0</v>
      </c>
      <c r="Q15" s="125">
        <v>0</v>
      </c>
      <c r="R15" s="125">
        <v>0</v>
      </c>
      <c r="S15" s="125">
        <v>1</v>
      </c>
      <c r="T15" s="125">
        <v>1</v>
      </c>
      <c r="U15" s="125">
        <v>0</v>
      </c>
      <c r="V15" s="125">
        <v>0</v>
      </c>
      <c r="W15" s="121">
        <v>0</v>
      </c>
    </row>
    <row r="16" spans="1:23" ht="14.5" x14ac:dyDescent="0.35">
      <c r="A16" s="123" t="s">
        <v>430</v>
      </c>
      <c r="B16" s="122">
        <v>513</v>
      </c>
      <c r="C16" s="124" t="s">
        <v>431</v>
      </c>
      <c r="D16" s="124" t="s">
        <v>432</v>
      </c>
      <c r="E16" s="125">
        <v>0</v>
      </c>
      <c r="F16" s="125">
        <v>0</v>
      </c>
      <c r="G16" s="125">
        <v>1</v>
      </c>
      <c r="H16" s="125">
        <v>0</v>
      </c>
      <c r="I16" s="125">
        <v>0</v>
      </c>
      <c r="J16" s="125">
        <v>0</v>
      </c>
      <c r="K16" s="125">
        <v>0</v>
      </c>
      <c r="L16" s="125">
        <v>0</v>
      </c>
      <c r="M16" s="125">
        <v>1</v>
      </c>
      <c r="N16" s="125">
        <v>0</v>
      </c>
      <c r="O16" s="125">
        <v>1</v>
      </c>
      <c r="P16" s="125">
        <v>0</v>
      </c>
      <c r="Q16" s="125">
        <v>0</v>
      </c>
      <c r="R16" s="125">
        <v>0</v>
      </c>
      <c r="S16" s="125">
        <v>0</v>
      </c>
      <c r="T16" s="125">
        <v>0</v>
      </c>
      <c r="U16" s="125">
        <v>0</v>
      </c>
      <c r="V16" s="125">
        <v>1</v>
      </c>
      <c r="W16" s="121">
        <v>0</v>
      </c>
    </row>
    <row r="17" spans="1:23" ht="14.5" x14ac:dyDescent="0.35">
      <c r="A17" s="123" t="s">
        <v>433</v>
      </c>
      <c r="B17" s="122">
        <v>316</v>
      </c>
      <c r="C17" s="124" t="s">
        <v>434</v>
      </c>
      <c r="D17" s="124" t="s">
        <v>435</v>
      </c>
      <c r="E17" s="125">
        <v>0</v>
      </c>
      <c r="F17" s="125">
        <v>0</v>
      </c>
      <c r="G17" s="125">
        <v>0</v>
      </c>
      <c r="H17" s="125">
        <v>0</v>
      </c>
      <c r="I17" s="125">
        <v>0</v>
      </c>
      <c r="J17" s="125">
        <v>0</v>
      </c>
      <c r="K17" s="125">
        <v>0</v>
      </c>
      <c r="L17" s="125">
        <v>0</v>
      </c>
      <c r="M17" s="125">
        <v>1</v>
      </c>
      <c r="N17" s="125">
        <v>0</v>
      </c>
      <c r="O17" s="125">
        <v>0</v>
      </c>
      <c r="P17" s="125">
        <v>0</v>
      </c>
      <c r="Q17" s="125">
        <v>0</v>
      </c>
      <c r="R17" s="125">
        <v>1</v>
      </c>
      <c r="S17" s="125">
        <v>0</v>
      </c>
      <c r="T17" s="125">
        <v>0</v>
      </c>
      <c r="U17" s="125">
        <v>0</v>
      </c>
      <c r="V17" s="125">
        <v>0</v>
      </c>
      <c r="W17" s="121">
        <v>0</v>
      </c>
    </row>
    <row r="18" spans="1:23" ht="14.5" x14ac:dyDescent="0.35">
      <c r="A18" s="123" t="s">
        <v>436</v>
      </c>
      <c r="B18" s="122">
        <v>913</v>
      </c>
      <c r="C18" s="124" t="s">
        <v>437</v>
      </c>
      <c r="D18" s="124" t="s">
        <v>438</v>
      </c>
      <c r="E18" s="125">
        <v>0</v>
      </c>
      <c r="F18" s="125">
        <v>1</v>
      </c>
      <c r="G18" s="125">
        <v>0</v>
      </c>
      <c r="H18" s="125">
        <v>0</v>
      </c>
      <c r="I18" s="125">
        <v>0</v>
      </c>
      <c r="J18" s="125">
        <v>0</v>
      </c>
      <c r="K18" s="125">
        <v>0</v>
      </c>
      <c r="L18" s="125">
        <v>0</v>
      </c>
      <c r="M18" s="125">
        <v>1</v>
      </c>
      <c r="N18" s="125">
        <v>1</v>
      </c>
      <c r="O18" s="125">
        <v>0</v>
      </c>
      <c r="P18" s="125">
        <v>0</v>
      </c>
      <c r="Q18" s="125">
        <v>0</v>
      </c>
      <c r="R18" s="125">
        <v>0</v>
      </c>
      <c r="S18" s="125">
        <v>0</v>
      </c>
      <c r="T18" s="125">
        <v>0</v>
      </c>
      <c r="U18" s="125">
        <v>0</v>
      </c>
      <c r="V18" s="125">
        <v>0</v>
      </c>
      <c r="W18" s="121">
        <v>0</v>
      </c>
    </row>
    <row r="19" spans="1:23" ht="14.5" x14ac:dyDescent="0.35">
      <c r="A19" s="123" t="s">
        <v>156</v>
      </c>
      <c r="B19" s="122">
        <v>124</v>
      </c>
      <c r="C19" s="124" t="s">
        <v>439</v>
      </c>
      <c r="D19" s="124" t="s">
        <v>440</v>
      </c>
      <c r="E19" s="125">
        <v>1</v>
      </c>
      <c r="F19" s="125">
        <v>0</v>
      </c>
      <c r="G19" s="125">
        <v>0</v>
      </c>
      <c r="H19" s="125">
        <v>1</v>
      </c>
      <c r="I19" s="125">
        <v>1</v>
      </c>
      <c r="J19" s="125">
        <v>0</v>
      </c>
      <c r="K19" s="125">
        <v>0</v>
      </c>
      <c r="L19" s="125">
        <v>1</v>
      </c>
      <c r="M19" s="125">
        <v>0</v>
      </c>
      <c r="N19" s="125">
        <v>0</v>
      </c>
      <c r="O19" s="125">
        <v>0</v>
      </c>
      <c r="P19" s="125">
        <v>0</v>
      </c>
      <c r="Q19" s="125">
        <v>0</v>
      </c>
      <c r="R19" s="125">
        <v>0</v>
      </c>
      <c r="S19" s="125">
        <v>0</v>
      </c>
      <c r="T19" s="125">
        <v>0</v>
      </c>
      <c r="U19" s="125">
        <v>0</v>
      </c>
      <c r="V19" s="125">
        <v>0</v>
      </c>
      <c r="W19" s="121">
        <v>0</v>
      </c>
    </row>
    <row r="20" spans="1:23" ht="14.5" x14ac:dyDescent="0.35">
      <c r="A20" s="123" t="s">
        <v>441</v>
      </c>
      <c r="B20" s="122">
        <v>339</v>
      </c>
      <c r="C20" s="124" t="s">
        <v>442</v>
      </c>
      <c r="D20" s="124" t="s">
        <v>443</v>
      </c>
      <c r="E20" s="125">
        <v>0</v>
      </c>
      <c r="F20" s="125">
        <v>0</v>
      </c>
      <c r="G20" s="125">
        <v>0</v>
      </c>
      <c r="H20" s="125">
        <v>0</v>
      </c>
      <c r="I20" s="125">
        <v>0</v>
      </c>
      <c r="J20" s="125">
        <v>0</v>
      </c>
      <c r="K20" s="125">
        <v>0</v>
      </c>
      <c r="L20" s="125">
        <v>0</v>
      </c>
      <c r="M20" s="125">
        <v>1</v>
      </c>
      <c r="N20" s="125">
        <v>0</v>
      </c>
      <c r="O20" s="125">
        <v>0</v>
      </c>
      <c r="P20" s="125">
        <v>0</v>
      </c>
      <c r="Q20" s="125">
        <v>0</v>
      </c>
      <c r="R20" s="125">
        <v>1</v>
      </c>
      <c r="S20" s="125">
        <v>0</v>
      </c>
      <c r="T20" s="125">
        <v>0</v>
      </c>
      <c r="U20" s="125">
        <v>0</v>
      </c>
      <c r="V20" s="125">
        <v>0</v>
      </c>
      <c r="W20" s="121">
        <v>0</v>
      </c>
    </row>
    <row r="21" spans="1:23" ht="14.5" x14ac:dyDescent="0.35">
      <c r="A21" s="123" t="s">
        <v>444</v>
      </c>
      <c r="B21" s="122">
        <v>638</v>
      </c>
      <c r="C21" s="124" t="s">
        <v>445</v>
      </c>
      <c r="D21" s="124" t="s">
        <v>446</v>
      </c>
      <c r="E21" s="125">
        <v>0</v>
      </c>
      <c r="F21" s="125">
        <v>0</v>
      </c>
      <c r="G21" s="125">
        <v>1</v>
      </c>
      <c r="H21" s="125">
        <v>0</v>
      </c>
      <c r="I21" s="125">
        <v>0</v>
      </c>
      <c r="J21" s="125">
        <v>0</v>
      </c>
      <c r="K21" s="125">
        <v>0</v>
      </c>
      <c r="L21" s="125">
        <v>0</v>
      </c>
      <c r="M21" s="125">
        <v>1</v>
      </c>
      <c r="N21" s="125">
        <v>0</v>
      </c>
      <c r="O21" s="125">
        <v>0</v>
      </c>
      <c r="P21" s="125">
        <v>0</v>
      </c>
      <c r="Q21" s="125">
        <v>0</v>
      </c>
      <c r="R21" s="125">
        <v>0</v>
      </c>
      <c r="S21" s="125">
        <v>0</v>
      </c>
      <c r="T21" s="125">
        <v>0</v>
      </c>
      <c r="U21" s="125">
        <v>1</v>
      </c>
      <c r="V21" s="125">
        <v>1</v>
      </c>
      <c r="W21" s="121">
        <v>0</v>
      </c>
    </row>
    <row r="22" spans="1:23" ht="14.5" x14ac:dyDescent="0.35">
      <c r="A22" s="123" t="s">
        <v>447</v>
      </c>
      <c r="B22" s="122">
        <v>514</v>
      </c>
      <c r="C22" s="124" t="s">
        <v>448</v>
      </c>
      <c r="D22" s="124" t="s">
        <v>449</v>
      </c>
      <c r="E22" s="125">
        <v>0</v>
      </c>
      <c r="F22" s="125">
        <v>0</v>
      </c>
      <c r="G22" s="125">
        <v>0</v>
      </c>
      <c r="H22" s="125">
        <v>0</v>
      </c>
      <c r="I22" s="125">
        <v>0</v>
      </c>
      <c r="J22" s="125">
        <v>0</v>
      </c>
      <c r="K22" s="125">
        <v>0</v>
      </c>
      <c r="L22" s="125">
        <v>0</v>
      </c>
      <c r="M22" s="125">
        <v>1</v>
      </c>
      <c r="N22" s="125">
        <v>0</v>
      </c>
      <c r="O22" s="125">
        <v>1</v>
      </c>
      <c r="P22" s="125">
        <v>0</v>
      </c>
      <c r="Q22" s="125">
        <v>0</v>
      </c>
      <c r="R22" s="125">
        <v>0</v>
      </c>
      <c r="S22" s="125">
        <v>0</v>
      </c>
      <c r="T22" s="125">
        <v>0</v>
      </c>
      <c r="U22" s="125">
        <v>0</v>
      </c>
      <c r="V22" s="125">
        <v>1</v>
      </c>
      <c r="W22" s="121">
        <v>0</v>
      </c>
    </row>
    <row r="23" spans="1:23" ht="14.5" x14ac:dyDescent="0.35">
      <c r="A23" s="123" t="s">
        <v>450</v>
      </c>
      <c r="B23" s="122">
        <v>218</v>
      </c>
      <c r="C23" s="124" t="s">
        <v>451</v>
      </c>
      <c r="D23" s="124" t="s">
        <v>452</v>
      </c>
      <c r="E23" s="125">
        <v>0</v>
      </c>
      <c r="F23" s="125">
        <v>1</v>
      </c>
      <c r="G23" s="125">
        <v>0</v>
      </c>
      <c r="H23" s="125">
        <v>0</v>
      </c>
      <c r="I23" s="125">
        <v>0</v>
      </c>
      <c r="J23" s="125">
        <v>0</v>
      </c>
      <c r="K23" s="125">
        <v>0</v>
      </c>
      <c r="L23" s="125">
        <v>0</v>
      </c>
      <c r="M23" s="125">
        <v>1</v>
      </c>
      <c r="N23" s="125">
        <v>0</v>
      </c>
      <c r="O23" s="125">
        <v>0</v>
      </c>
      <c r="P23" s="125">
        <v>0</v>
      </c>
      <c r="Q23" s="125">
        <v>0</v>
      </c>
      <c r="R23" s="125">
        <v>1</v>
      </c>
      <c r="S23" s="125">
        <v>0</v>
      </c>
      <c r="T23" s="125">
        <v>0</v>
      </c>
      <c r="U23" s="125">
        <v>0</v>
      </c>
      <c r="V23" s="125">
        <v>1</v>
      </c>
      <c r="W23" s="121">
        <v>0</v>
      </c>
    </row>
    <row r="24" spans="1:23" ht="14.5" x14ac:dyDescent="0.35">
      <c r="A24" s="123" t="s">
        <v>453</v>
      </c>
      <c r="B24" s="122">
        <v>963</v>
      </c>
      <c r="C24" s="124" t="s">
        <v>454</v>
      </c>
      <c r="D24" s="124" t="s">
        <v>455</v>
      </c>
      <c r="E24" s="125">
        <v>0</v>
      </c>
      <c r="F24" s="125">
        <v>0</v>
      </c>
      <c r="G24" s="125">
        <v>0</v>
      </c>
      <c r="H24" s="125">
        <v>0</v>
      </c>
      <c r="I24" s="125">
        <v>0</v>
      </c>
      <c r="J24" s="125">
        <v>0</v>
      </c>
      <c r="K24" s="125">
        <v>0</v>
      </c>
      <c r="L24" s="125">
        <v>0</v>
      </c>
      <c r="M24" s="125">
        <v>1</v>
      </c>
      <c r="N24" s="125">
        <v>0</v>
      </c>
      <c r="O24" s="125">
        <v>0</v>
      </c>
      <c r="P24" s="125">
        <v>0</v>
      </c>
      <c r="Q24" s="125">
        <v>1</v>
      </c>
      <c r="R24" s="125">
        <v>0</v>
      </c>
      <c r="S24" s="125">
        <v>0</v>
      </c>
      <c r="T24" s="125">
        <v>0</v>
      </c>
      <c r="U24" s="125">
        <v>0</v>
      </c>
      <c r="V24" s="125">
        <v>0</v>
      </c>
      <c r="W24" s="121">
        <v>0</v>
      </c>
    </row>
    <row r="25" spans="1:23" ht="14.5" x14ac:dyDescent="0.35">
      <c r="A25" s="123" t="s">
        <v>456</v>
      </c>
      <c r="B25" s="122">
        <v>616</v>
      </c>
      <c r="C25" s="124" t="s">
        <v>457</v>
      </c>
      <c r="D25" s="124" t="s">
        <v>458</v>
      </c>
      <c r="E25" s="125">
        <v>0</v>
      </c>
      <c r="F25" s="125">
        <v>0</v>
      </c>
      <c r="G25" s="125">
        <v>0</v>
      </c>
      <c r="H25" s="125">
        <v>0</v>
      </c>
      <c r="I25" s="125">
        <v>0</v>
      </c>
      <c r="J25" s="125">
        <v>0</v>
      </c>
      <c r="K25" s="125">
        <v>0</v>
      </c>
      <c r="L25" s="125">
        <v>0</v>
      </c>
      <c r="M25" s="125">
        <v>1</v>
      </c>
      <c r="N25" s="125">
        <v>0</v>
      </c>
      <c r="O25" s="125">
        <v>0</v>
      </c>
      <c r="P25" s="125">
        <v>0</v>
      </c>
      <c r="Q25" s="125">
        <v>0</v>
      </c>
      <c r="R25" s="125">
        <v>0</v>
      </c>
      <c r="S25" s="125">
        <v>0</v>
      </c>
      <c r="T25" s="125">
        <v>0</v>
      </c>
      <c r="U25" s="125">
        <v>1</v>
      </c>
      <c r="V25" s="125">
        <v>0</v>
      </c>
      <c r="W25" s="121">
        <v>0</v>
      </c>
    </row>
    <row r="26" spans="1:23" ht="14.5" x14ac:dyDescent="0.35">
      <c r="A26" s="123" t="s">
        <v>165</v>
      </c>
      <c r="B26" s="122">
        <v>223</v>
      </c>
      <c r="C26" s="124" t="s">
        <v>459</v>
      </c>
      <c r="D26" s="124" t="s">
        <v>460</v>
      </c>
      <c r="E26" s="125">
        <v>0</v>
      </c>
      <c r="F26" s="125">
        <v>1</v>
      </c>
      <c r="G26" s="125">
        <v>0</v>
      </c>
      <c r="H26" s="125">
        <v>0</v>
      </c>
      <c r="I26" s="125">
        <v>0</v>
      </c>
      <c r="J26" s="125">
        <v>0</v>
      </c>
      <c r="K26" s="125">
        <v>0</v>
      </c>
      <c r="L26" s="125">
        <v>0</v>
      </c>
      <c r="M26" s="125">
        <v>1</v>
      </c>
      <c r="N26" s="125">
        <v>0</v>
      </c>
      <c r="O26" s="125">
        <v>0</v>
      </c>
      <c r="P26" s="125">
        <v>0</v>
      </c>
      <c r="Q26" s="125">
        <v>0</v>
      </c>
      <c r="R26" s="125">
        <v>1</v>
      </c>
      <c r="S26" s="125">
        <v>0</v>
      </c>
      <c r="T26" s="125">
        <v>0</v>
      </c>
      <c r="U26" s="125">
        <v>0</v>
      </c>
      <c r="V26" s="125">
        <v>0</v>
      </c>
      <c r="W26" s="121">
        <v>1</v>
      </c>
    </row>
    <row r="27" spans="1:23" ht="14.5" x14ac:dyDescent="0.35">
      <c r="A27" s="123" t="s">
        <v>461</v>
      </c>
      <c r="B27" s="122">
        <v>516</v>
      </c>
      <c r="C27" s="124" t="s">
        <v>462</v>
      </c>
      <c r="D27" s="124" t="s">
        <v>463</v>
      </c>
      <c r="E27" s="125">
        <v>0</v>
      </c>
      <c r="F27" s="125">
        <v>0</v>
      </c>
      <c r="G27" s="125">
        <v>0</v>
      </c>
      <c r="H27" s="125">
        <v>0</v>
      </c>
      <c r="I27" s="125">
        <v>0</v>
      </c>
      <c r="J27" s="125">
        <v>0</v>
      </c>
      <c r="K27" s="125">
        <v>0</v>
      </c>
      <c r="L27" s="125">
        <v>0</v>
      </c>
      <c r="M27" s="125">
        <v>1</v>
      </c>
      <c r="N27" s="125">
        <v>0</v>
      </c>
      <c r="O27" s="125">
        <v>1</v>
      </c>
      <c r="P27" s="125">
        <v>0</v>
      </c>
      <c r="Q27" s="125">
        <v>0</v>
      </c>
      <c r="R27" s="125">
        <v>0</v>
      </c>
      <c r="S27" s="125">
        <v>0</v>
      </c>
      <c r="T27" s="125">
        <v>0</v>
      </c>
      <c r="U27" s="125">
        <v>0</v>
      </c>
      <c r="V27" s="125">
        <v>0</v>
      </c>
      <c r="W27" s="121">
        <v>0</v>
      </c>
    </row>
    <row r="28" spans="1:23" ht="14.5" x14ac:dyDescent="0.35">
      <c r="A28" s="123" t="s">
        <v>169</v>
      </c>
      <c r="B28" s="122">
        <v>918</v>
      </c>
      <c r="C28" s="124" t="s">
        <v>173</v>
      </c>
      <c r="D28" s="124" t="s">
        <v>464</v>
      </c>
      <c r="E28" s="125">
        <v>0</v>
      </c>
      <c r="F28" s="125">
        <v>0</v>
      </c>
      <c r="G28" s="125">
        <v>0</v>
      </c>
      <c r="H28" s="125">
        <v>0</v>
      </c>
      <c r="I28" s="125">
        <v>0</v>
      </c>
      <c r="J28" s="125">
        <v>0</v>
      </c>
      <c r="K28" s="125">
        <v>0</v>
      </c>
      <c r="L28" s="125">
        <v>1</v>
      </c>
      <c r="M28" s="125">
        <v>1</v>
      </c>
      <c r="N28" s="125">
        <v>0</v>
      </c>
      <c r="O28" s="125">
        <v>0</v>
      </c>
      <c r="P28" s="125">
        <v>0</v>
      </c>
      <c r="Q28" s="125">
        <v>1</v>
      </c>
      <c r="R28" s="125">
        <v>0</v>
      </c>
      <c r="S28" s="125">
        <v>0</v>
      </c>
      <c r="T28" s="125">
        <v>0</v>
      </c>
      <c r="U28" s="125">
        <v>0</v>
      </c>
      <c r="V28" s="125">
        <v>0</v>
      </c>
      <c r="W28" s="121">
        <v>0</v>
      </c>
    </row>
    <row r="29" spans="1:23" ht="14.5" x14ac:dyDescent="0.35">
      <c r="A29" s="123" t="s">
        <v>465</v>
      </c>
      <c r="B29" s="122">
        <v>748</v>
      </c>
      <c r="C29" s="124" t="s">
        <v>466</v>
      </c>
      <c r="D29" s="124" t="s">
        <v>467</v>
      </c>
      <c r="E29" s="125">
        <v>0</v>
      </c>
      <c r="F29" s="125">
        <v>0</v>
      </c>
      <c r="G29" s="125">
        <v>1</v>
      </c>
      <c r="H29" s="125">
        <v>0</v>
      </c>
      <c r="I29" s="125">
        <v>0</v>
      </c>
      <c r="J29" s="125">
        <v>0</v>
      </c>
      <c r="K29" s="125">
        <v>0</v>
      </c>
      <c r="L29" s="125">
        <v>0</v>
      </c>
      <c r="M29" s="125">
        <v>1</v>
      </c>
      <c r="N29" s="125">
        <v>0</v>
      </c>
      <c r="O29" s="125">
        <v>0</v>
      </c>
      <c r="P29" s="125">
        <v>0</v>
      </c>
      <c r="Q29" s="125">
        <v>0</v>
      </c>
      <c r="R29" s="125">
        <v>0</v>
      </c>
      <c r="S29" s="125">
        <v>0</v>
      </c>
      <c r="T29" s="125">
        <v>0</v>
      </c>
      <c r="U29" s="125">
        <v>1</v>
      </c>
      <c r="V29" s="125">
        <v>1</v>
      </c>
      <c r="W29" s="121">
        <v>0</v>
      </c>
    </row>
    <row r="30" spans="1:23" ht="14.5" x14ac:dyDescent="0.35">
      <c r="A30" s="123" t="s">
        <v>468</v>
      </c>
      <c r="B30" s="122">
        <v>618</v>
      </c>
      <c r="C30" s="124" t="s">
        <v>469</v>
      </c>
      <c r="D30" s="124" t="s">
        <v>470</v>
      </c>
      <c r="E30" s="125">
        <v>0</v>
      </c>
      <c r="F30" s="125">
        <v>0</v>
      </c>
      <c r="G30" s="125">
        <v>0</v>
      </c>
      <c r="H30" s="125">
        <v>0</v>
      </c>
      <c r="I30" s="125">
        <v>0</v>
      </c>
      <c r="J30" s="125">
        <v>0</v>
      </c>
      <c r="K30" s="125">
        <v>0</v>
      </c>
      <c r="L30" s="125">
        <v>0</v>
      </c>
      <c r="M30" s="125">
        <v>1</v>
      </c>
      <c r="N30" s="125">
        <v>0</v>
      </c>
      <c r="O30" s="125">
        <v>0</v>
      </c>
      <c r="P30" s="125">
        <v>0</v>
      </c>
      <c r="Q30" s="125">
        <v>0</v>
      </c>
      <c r="R30" s="125">
        <v>0</v>
      </c>
      <c r="S30" s="125">
        <v>0</v>
      </c>
      <c r="T30" s="125">
        <v>0</v>
      </c>
      <c r="U30" s="125">
        <v>1</v>
      </c>
      <c r="V30" s="125">
        <v>1</v>
      </c>
      <c r="W30" s="121">
        <v>0</v>
      </c>
    </row>
    <row r="31" spans="1:23" ht="14.5" x14ac:dyDescent="0.35">
      <c r="A31" s="123" t="s">
        <v>471</v>
      </c>
      <c r="B31" s="122">
        <v>522</v>
      </c>
      <c r="C31" s="124" t="s">
        <v>472</v>
      </c>
      <c r="D31" s="124" t="s">
        <v>473</v>
      </c>
      <c r="E31" s="125">
        <v>0</v>
      </c>
      <c r="F31" s="125">
        <v>0</v>
      </c>
      <c r="G31" s="125">
        <v>1</v>
      </c>
      <c r="H31" s="125">
        <v>0</v>
      </c>
      <c r="I31" s="125">
        <v>0</v>
      </c>
      <c r="J31" s="125">
        <v>0</v>
      </c>
      <c r="K31" s="125">
        <v>0</v>
      </c>
      <c r="L31" s="125">
        <v>0</v>
      </c>
      <c r="M31" s="125">
        <v>1</v>
      </c>
      <c r="N31" s="125">
        <v>0</v>
      </c>
      <c r="O31" s="125">
        <v>1</v>
      </c>
      <c r="P31" s="125">
        <v>0</v>
      </c>
      <c r="Q31" s="125">
        <v>0</v>
      </c>
      <c r="R31" s="125">
        <v>0</v>
      </c>
      <c r="S31" s="125">
        <v>0</v>
      </c>
      <c r="T31" s="125">
        <v>0</v>
      </c>
      <c r="U31" s="125">
        <v>0</v>
      </c>
      <c r="V31" s="125">
        <v>1</v>
      </c>
      <c r="W31" s="121">
        <v>0</v>
      </c>
    </row>
    <row r="32" spans="1:23" ht="14.5" x14ac:dyDescent="0.35">
      <c r="A32" s="123" t="s">
        <v>474</v>
      </c>
      <c r="B32" s="122">
        <v>622</v>
      </c>
      <c r="C32" s="124" t="s">
        <v>475</v>
      </c>
      <c r="D32" s="124" t="s">
        <v>476</v>
      </c>
      <c r="E32" s="125">
        <v>0</v>
      </c>
      <c r="F32" s="125">
        <v>0</v>
      </c>
      <c r="G32" s="125">
        <v>1</v>
      </c>
      <c r="H32" s="125">
        <v>0</v>
      </c>
      <c r="I32" s="125">
        <v>0</v>
      </c>
      <c r="J32" s="125">
        <v>0</v>
      </c>
      <c r="K32" s="125">
        <v>0</v>
      </c>
      <c r="L32" s="125">
        <v>0</v>
      </c>
      <c r="M32" s="125">
        <v>1</v>
      </c>
      <c r="N32" s="125">
        <v>0</v>
      </c>
      <c r="O32" s="125">
        <v>0</v>
      </c>
      <c r="P32" s="125">
        <v>0</v>
      </c>
      <c r="Q32" s="125">
        <v>0</v>
      </c>
      <c r="R32" s="125">
        <v>0</v>
      </c>
      <c r="S32" s="125">
        <v>0</v>
      </c>
      <c r="T32" s="125">
        <v>0</v>
      </c>
      <c r="U32" s="125">
        <v>1</v>
      </c>
      <c r="V32" s="125">
        <v>1</v>
      </c>
      <c r="W32" s="121">
        <v>0</v>
      </c>
    </row>
    <row r="33" spans="1:23" ht="14.5" x14ac:dyDescent="0.35">
      <c r="A33" s="123" t="s">
        <v>174</v>
      </c>
      <c r="B33" s="122">
        <v>156</v>
      </c>
      <c r="C33" s="124" t="s">
        <v>477</v>
      </c>
      <c r="D33" s="124" t="s">
        <v>478</v>
      </c>
      <c r="E33" s="125">
        <v>1</v>
      </c>
      <c r="F33" s="125">
        <v>0</v>
      </c>
      <c r="G33" s="125">
        <v>0</v>
      </c>
      <c r="H33" s="125">
        <v>1</v>
      </c>
      <c r="I33" s="125">
        <v>0</v>
      </c>
      <c r="J33" s="125">
        <v>1</v>
      </c>
      <c r="K33" s="125">
        <v>0</v>
      </c>
      <c r="L33" s="125">
        <v>0</v>
      </c>
      <c r="M33" s="125">
        <v>0</v>
      </c>
      <c r="N33" s="125">
        <v>0</v>
      </c>
      <c r="O33" s="125">
        <v>0</v>
      </c>
      <c r="P33" s="125">
        <v>0</v>
      </c>
      <c r="Q33" s="125">
        <v>0</v>
      </c>
      <c r="R33" s="125">
        <v>0</v>
      </c>
      <c r="S33" s="125">
        <v>0</v>
      </c>
      <c r="T33" s="125">
        <v>0</v>
      </c>
      <c r="U33" s="125">
        <v>0</v>
      </c>
      <c r="V33" s="125">
        <v>0</v>
      </c>
      <c r="W33" s="121">
        <v>1</v>
      </c>
    </row>
    <row r="34" spans="1:23" ht="14.5" x14ac:dyDescent="0.35">
      <c r="A34" s="123" t="s">
        <v>479</v>
      </c>
      <c r="B34" s="122">
        <v>624</v>
      </c>
      <c r="C34" s="124" t="s">
        <v>480</v>
      </c>
      <c r="D34" s="124" t="s">
        <v>481</v>
      </c>
      <c r="E34" s="125">
        <v>0</v>
      </c>
      <c r="F34" s="125">
        <v>0</v>
      </c>
      <c r="G34" s="125">
        <v>0</v>
      </c>
      <c r="H34" s="125">
        <v>0</v>
      </c>
      <c r="I34" s="125">
        <v>0</v>
      </c>
      <c r="J34" s="125">
        <v>0</v>
      </c>
      <c r="K34" s="125">
        <v>0</v>
      </c>
      <c r="L34" s="125">
        <v>0</v>
      </c>
      <c r="M34" s="125">
        <v>1</v>
      </c>
      <c r="N34" s="125">
        <v>0</v>
      </c>
      <c r="O34" s="125">
        <v>0</v>
      </c>
      <c r="P34" s="125">
        <v>0</v>
      </c>
      <c r="Q34" s="125">
        <v>0</v>
      </c>
      <c r="R34" s="125">
        <v>0</v>
      </c>
      <c r="S34" s="125">
        <v>0</v>
      </c>
      <c r="T34" s="125">
        <v>0</v>
      </c>
      <c r="U34" s="125">
        <v>1</v>
      </c>
      <c r="V34" s="125">
        <v>0</v>
      </c>
      <c r="W34" s="121">
        <v>0</v>
      </c>
    </row>
    <row r="35" spans="1:23" ht="14.5" x14ac:dyDescent="0.35">
      <c r="A35" s="123" t="s">
        <v>482</v>
      </c>
      <c r="B35" s="122">
        <v>626</v>
      </c>
      <c r="C35" s="124" t="s">
        <v>483</v>
      </c>
      <c r="D35" s="124" t="s">
        <v>312</v>
      </c>
      <c r="E35" s="125">
        <v>0</v>
      </c>
      <c r="F35" s="125">
        <v>0</v>
      </c>
      <c r="G35" s="125">
        <v>0</v>
      </c>
      <c r="H35" s="125">
        <v>0</v>
      </c>
      <c r="I35" s="125">
        <v>0</v>
      </c>
      <c r="J35" s="125">
        <v>0</v>
      </c>
      <c r="K35" s="125">
        <v>0</v>
      </c>
      <c r="L35" s="125">
        <v>0</v>
      </c>
      <c r="M35" s="125">
        <v>1</v>
      </c>
      <c r="N35" s="125">
        <v>0</v>
      </c>
      <c r="O35" s="125">
        <v>0</v>
      </c>
      <c r="P35" s="125">
        <v>0</v>
      </c>
      <c r="Q35" s="125">
        <v>0</v>
      </c>
      <c r="R35" s="125">
        <v>0</v>
      </c>
      <c r="S35" s="125">
        <v>0</v>
      </c>
      <c r="T35" s="125">
        <v>0</v>
      </c>
      <c r="U35" s="125">
        <v>1</v>
      </c>
      <c r="V35" s="125">
        <v>1</v>
      </c>
      <c r="W35" s="121">
        <v>0</v>
      </c>
    </row>
    <row r="36" spans="1:23" ht="14.5" x14ac:dyDescent="0.35">
      <c r="A36" s="123" t="s">
        <v>484</v>
      </c>
      <c r="B36" s="122">
        <v>628</v>
      </c>
      <c r="C36" s="124" t="s">
        <v>485</v>
      </c>
      <c r="D36" s="124" t="s">
        <v>486</v>
      </c>
      <c r="E36" s="125">
        <v>0</v>
      </c>
      <c r="F36" s="125">
        <v>0</v>
      </c>
      <c r="G36" s="125">
        <v>1</v>
      </c>
      <c r="H36" s="125">
        <v>0</v>
      </c>
      <c r="I36" s="125">
        <v>0</v>
      </c>
      <c r="J36" s="125">
        <v>0</v>
      </c>
      <c r="K36" s="125">
        <v>0</v>
      </c>
      <c r="L36" s="125">
        <v>0</v>
      </c>
      <c r="M36" s="125">
        <v>1</v>
      </c>
      <c r="N36" s="125">
        <v>0</v>
      </c>
      <c r="O36" s="125">
        <v>0</v>
      </c>
      <c r="P36" s="125">
        <v>0</v>
      </c>
      <c r="Q36" s="125">
        <v>0</v>
      </c>
      <c r="R36" s="125">
        <v>0</v>
      </c>
      <c r="S36" s="125">
        <v>0</v>
      </c>
      <c r="T36" s="125">
        <v>0</v>
      </c>
      <c r="U36" s="125">
        <v>1</v>
      </c>
      <c r="V36" s="125">
        <v>1</v>
      </c>
      <c r="W36" s="121">
        <v>0</v>
      </c>
    </row>
    <row r="37" spans="1:23" ht="14.5" x14ac:dyDescent="0.35">
      <c r="A37" s="123" t="s">
        <v>487</v>
      </c>
      <c r="B37" s="122">
        <v>228</v>
      </c>
      <c r="C37" s="124" t="s">
        <v>488</v>
      </c>
      <c r="D37" s="124" t="s">
        <v>489</v>
      </c>
      <c r="E37" s="125">
        <v>0</v>
      </c>
      <c r="F37" s="125">
        <v>1</v>
      </c>
      <c r="G37" s="125">
        <v>0</v>
      </c>
      <c r="H37" s="125">
        <v>0</v>
      </c>
      <c r="I37" s="125">
        <v>0</v>
      </c>
      <c r="J37" s="125">
        <v>0</v>
      </c>
      <c r="K37" s="125">
        <v>0</v>
      </c>
      <c r="L37" s="125">
        <v>0</v>
      </c>
      <c r="M37" s="125">
        <v>1</v>
      </c>
      <c r="N37" s="125">
        <v>0</v>
      </c>
      <c r="O37" s="125">
        <v>0</v>
      </c>
      <c r="P37" s="125">
        <v>0</v>
      </c>
      <c r="Q37" s="125">
        <v>0</v>
      </c>
      <c r="R37" s="125">
        <v>1</v>
      </c>
      <c r="S37" s="125">
        <v>0</v>
      </c>
      <c r="T37" s="125">
        <v>0</v>
      </c>
      <c r="U37" s="125">
        <v>0</v>
      </c>
      <c r="V37" s="125">
        <v>0</v>
      </c>
      <c r="W37" s="121">
        <v>0</v>
      </c>
    </row>
    <row r="38" spans="1:23" ht="14.5" x14ac:dyDescent="0.35">
      <c r="A38" s="123" t="s">
        <v>490</v>
      </c>
      <c r="B38" s="122">
        <v>924</v>
      </c>
      <c r="C38" s="124" t="s">
        <v>491</v>
      </c>
      <c r="D38" s="124" t="s">
        <v>492</v>
      </c>
      <c r="E38" s="125">
        <v>0</v>
      </c>
      <c r="F38" s="125">
        <v>1</v>
      </c>
      <c r="G38" s="125">
        <v>0</v>
      </c>
      <c r="H38" s="125">
        <v>0</v>
      </c>
      <c r="I38" s="125">
        <v>0</v>
      </c>
      <c r="J38" s="125">
        <v>0</v>
      </c>
      <c r="K38" s="125">
        <v>0</v>
      </c>
      <c r="L38" s="125">
        <v>0</v>
      </c>
      <c r="M38" s="125">
        <v>1</v>
      </c>
      <c r="N38" s="125">
        <v>0</v>
      </c>
      <c r="O38" s="125">
        <v>1</v>
      </c>
      <c r="P38" s="125">
        <v>0</v>
      </c>
      <c r="Q38" s="125">
        <v>0</v>
      </c>
      <c r="R38" s="125">
        <v>0</v>
      </c>
      <c r="S38" s="125">
        <v>0</v>
      </c>
      <c r="T38" s="125">
        <v>0</v>
      </c>
      <c r="U38" s="125">
        <v>0</v>
      </c>
      <c r="V38" s="125">
        <v>0</v>
      </c>
      <c r="W38" s="121">
        <v>1</v>
      </c>
    </row>
    <row r="39" spans="1:23" ht="14.5" x14ac:dyDescent="0.35">
      <c r="A39" s="123" t="s">
        <v>185</v>
      </c>
      <c r="B39" s="122">
        <v>233</v>
      </c>
      <c r="C39" s="124" t="s">
        <v>493</v>
      </c>
      <c r="D39" s="124" t="s">
        <v>494</v>
      </c>
      <c r="E39" s="125">
        <v>0</v>
      </c>
      <c r="F39" s="125">
        <v>1</v>
      </c>
      <c r="G39" s="125">
        <v>0</v>
      </c>
      <c r="H39" s="125">
        <v>0</v>
      </c>
      <c r="I39" s="125">
        <v>0</v>
      </c>
      <c r="J39" s="125">
        <v>0</v>
      </c>
      <c r="K39" s="125">
        <v>0</v>
      </c>
      <c r="L39" s="125">
        <v>0</v>
      </c>
      <c r="M39" s="125">
        <v>1</v>
      </c>
      <c r="N39" s="125">
        <v>0</v>
      </c>
      <c r="O39" s="125">
        <v>0</v>
      </c>
      <c r="P39" s="125">
        <v>0</v>
      </c>
      <c r="Q39" s="125">
        <v>0</v>
      </c>
      <c r="R39" s="125">
        <v>1</v>
      </c>
      <c r="S39" s="125">
        <v>0</v>
      </c>
      <c r="T39" s="125">
        <v>0</v>
      </c>
      <c r="U39" s="125">
        <v>0</v>
      </c>
      <c r="V39" s="125">
        <v>0</v>
      </c>
      <c r="W39" s="121">
        <v>0</v>
      </c>
    </row>
    <row r="40" spans="1:23" ht="14.5" x14ac:dyDescent="0.35">
      <c r="A40" s="123" t="s">
        <v>495</v>
      </c>
      <c r="B40" s="122">
        <v>632</v>
      </c>
      <c r="C40" s="124" t="s">
        <v>496</v>
      </c>
      <c r="D40" s="124" t="s">
        <v>497</v>
      </c>
      <c r="E40" s="125">
        <v>0</v>
      </c>
      <c r="F40" s="125">
        <v>0</v>
      </c>
      <c r="G40" s="125">
        <v>0</v>
      </c>
      <c r="H40" s="125">
        <v>0</v>
      </c>
      <c r="I40" s="125">
        <v>0</v>
      </c>
      <c r="J40" s="125">
        <v>0</v>
      </c>
      <c r="K40" s="125">
        <v>0</v>
      </c>
      <c r="L40" s="125">
        <v>0</v>
      </c>
      <c r="M40" s="125">
        <v>1</v>
      </c>
      <c r="N40" s="125">
        <v>0</v>
      </c>
      <c r="O40" s="125">
        <v>0</v>
      </c>
      <c r="P40" s="125">
        <v>0</v>
      </c>
      <c r="Q40" s="125">
        <v>0</v>
      </c>
      <c r="R40" s="125">
        <v>0</v>
      </c>
      <c r="S40" s="125">
        <v>0</v>
      </c>
      <c r="T40" s="125">
        <v>0</v>
      </c>
      <c r="U40" s="125">
        <v>1</v>
      </c>
      <c r="V40" s="125">
        <v>1</v>
      </c>
      <c r="W40" s="121">
        <v>0</v>
      </c>
    </row>
    <row r="41" spans="1:23" ht="14.5" x14ac:dyDescent="0.35">
      <c r="A41" s="131" t="s">
        <v>498</v>
      </c>
      <c r="B41" s="122">
        <v>636</v>
      </c>
      <c r="C41" s="124" t="s">
        <v>499</v>
      </c>
      <c r="D41" s="124" t="s">
        <v>500</v>
      </c>
      <c r="E41" s="125">
        <v>0</v>
      </c>
      <c r="F41" s="125">
        <v>0</v>
      </c>
      <c r="G41" s="125">
        <v>1</v>
      </c>
      <c r="H41" s="125">
        <v>0</v>
      </c>
      <c r="I41" s="125">
        <v>0</v>
      </c>
      <c r="J41" s="125">
        <v>0</v>
      </c>
      <c r="K41" s="125">
        <v>0</v>
      </c>
      <c r="L41" s="125">
        <v>0</v>
      </c>
      <c r="M41" s="125">
        <v>1</v>
      </c>
      <c r="N41" s="125">
        <v>0</v>
      </c>
      <c r="O41" s="125">
        <v>0</v>
      </c>
      <c r="P41" s="125">
        <v>0</v>
      </c>
      <c r="Q41" s="125">
        <v>0</v>
      </c>
      <c r="R41" s="125">
        <v>0</v>
      </c>
      <c r="S41" s="125">
        <v>0</v>
      </c>
      <c r="T41" s="125">
        <v>0</v>
      </c>
      <c r="U41" s="125">
        <v>1</v>
      </c>
      <c r="V41" s="125">
        <v>1</v>
      </c>
      <c r="W41" s="121">
        <v>0</v>
      </c>
    </row>
    <row r="42" spans="1:23" ht="14.5" x14ac:dyDescent="0.35">
      <c r="A42" s="123" t="s">
        <v>501</v>
      </c>
      <c r="B42" s="122">
        <v>634</v>
      </c>
      <c r="C42" s="124" t="s">
        <v>502</v>
      </c>
      <c r="D42" s="124" t="s">
        <v>503</v>
      </c>
      <c r="E42" s="125">
        <v>0</v>
      </c>
      <c r="F42" s="125">
        <v>0</v>
      </c>
      <c r="G42" s="125">
        <v>1</v>
      </c>
      <c r="H42" s="125">
        <v>0</v>
      </c>
      <c r="I42" s="125">
        <v>0</v>
      </c>
      <c r="J42" s="125">
        <v>0</v>
      </c>
      <c r="K42" s="125">
        <v>0</v>
      </c>
      <c r="L42" s="125">
        <v>0</v>
      </c>
      <c r="M42" s="125">
        <v>1</v>
      </c>
      <c r="N42" s="125">
        <v>0</v>
      </c>
      <c r="O42" s="125">
        <v>0</v>
      </c>
      <c r="P42" s="125">
        <v>0</v>
      </c>
      <c r="Q42" s="125">
        <v>0</v>
      </c>
      <c r="R42" s="125">
        <v>0</v>
      </c>
      <c r="S42" s="125">
        <v>0</v>
      </c>
      <c r="T42" s="125">
        <v>0</v>
      </c>
      <c r="U42" s="125">
        <v>1</v>
      </c>
      <c r="V42" s="125">
        <v>1</v>
      </c>
      <c r="W42" s="121">
        <v>0</v>
      </c>
    </row>
    <row r="43" spans="1:23" ht="14.5" x14ac:dyDescent="0.35">
      <c r="A43" s="123" t="s">
        <v>194</v>
      </c>
      <c r="B43" s="122">
        <v>238</v>
      </c>
      <c r="C43" s="124" t="s">
        <v>504</v>
      </c>
      <c r="D43" s="124" t="s">
        <v>505</v>
      </c>
      <c r="E43" s="125">
        <v>0</v>
      </c>
      <c r="F43" s="125">
        <v>0</v>
      </c>
      <c r="G43" s="125">
        <v>0</v>
      </c>
      <c r="H43" s="125">
        <v>0</v>
      </c>
      <c r="I43" s="125">
        <v>0</v>
      </c>
      <c r="J43" s="125">
        <v>0</v>
      </c>
      <c r="K43" s="125">
        <v>0</v>
      </c>
      <c r="L43" s="125">
        <v>0</v>
      </c>
      <c r="M43" s="125">
        <v>1</v>
      </c>
      <c r="N43" s="125">
        <v>0</v>
      </c>
      <c r="O43" s="125">
        <v>0</v>
      </c>
      <c r="P43" s="125">
        <v>0</v>
      </c>
      <c r="Q43" s="125">
        <v>0</v>
      </c>
      <c r="R43" s="125">
        <v>1</v>
      </c>
      <c r="S43" s="125">
        <v>0</v>
      </c>
      <c r="T43" s="125">
        <v>0</v>
      </c>
      <c r="U43" s="125">
        <v>0</v>
      </c>
      <c r="V43" s="125">
        <v>0</v>
      </c>
      <c r="W43" s="121">
        <v>0</v>
      </c>
    </row>
    <row r="44" spans="1:23" ht="14.5" x14ac:dyDescent="0.35">
      <c r="A44" s="123" t="s">
        <v>506</v>
      </c>
      <c r="B44" s="122">
        <v>662</v>
      </c>
      <c r="C44" s="124" t="s">
        <v>507</v>
      </c>
      <c r="D44" s="124" t="s">
        <v>508</v>
      </c>
      <c r="E44" s="125">
        <v>0</v>
      </c>
      <c r="F44" s="125">
        <v>0</v>
      </c>
      <c r="G44" s="125">
        <v>1</v>
      </c>
      <c r="H44" s="125">
        <v>0</v>
      </c>
      <c r="I44" s="125">
        <v>0</v>
      </c>
      <c r="J44" s="125">
        <v>0</v>
      </c>
      <c r="K44" s="125">
        <v>0</v>
      </c>
      <c r="L44" s="125">
        <v>0</v>
      </c>
      <c r="M44" s="125">
        <v>1</v>
      </c>
      <c r="N44" s="125">
        <v>0</v>
      </c>
      <c r="O44" s="125">
        <v>0</v>
      </c>
      <c r="P44" s="125">
        <v>0</v>
      </c>
      <c r="Q44" s="125">
        <v>0</v>
      </c>
      <c r="R44" s="125">
        <v>0</v>
      </c>
      <c r="S44" s="125">
        <v>0</v>
      </c>
      <c r="T44" s="125">
        <v>0</v>
      </c>
      <c r="U44" s="125">
        <v>1</v>
      </c>
      <c r="V44" s="125">
        <v>1</v>
      </c>
      <c r="W44" s="121">
        <v>0</v>
      </c>
    </row>
    <row r="45" spans="1:23" ht="14.5" x14ac:dyDescent="0.35">
      <c r="A45" s="123" t="s">
        <v>199</v>
      </c>
      <c r="B45" s="122">
        <v>960</v>
      </c>
      <c r="C45" s="124" t="s">
        <v>509</v>
      </c>
      <c r="D45" s="124" t="s">
        <v>510</v>
      </c>
      <c r="E45" s="125">
        <v>0</v>
      </c>
      <c r="F45" s="125">
        <v>1</v>
      </c>
      <c r="G45" s="125">
        <v>0</v>
      </c>
      <c r="H45" s="125">
        <v>0</v>
      </c>
      <c r="I45" s="125">
        <v>0</v>
      </c>
      <c r="J45" s="125">
        <v>0</v>
      </c>
      <c r="K45" s="125">
        <v>0</v>
      </c>
      <c r="L45" s="125">
        <v>1</v>
      </c>
      <c r="M45" s="125">
        <v>1</v>
      </c>
      <c r="N45" s="125">
        <v>0</v>
      </c>
      <c r="O45" s="125">
        <v>0</v>
      </c>
      <c r="P45" s="125">
        <v>0</v>
      </c>
      <c r="Q45" s="125">
        <v>1</v>
      </c>
      <c r="R45" s="125">
        <v>0</v>
      </c>
      <c r="S45" s="125">
        <v>0</v>
      </c>
      <c r="T45" s="125">
        <v>0</v>
      </c>
      <c r="U45" s="125">
        <v>0</v>
      </c>
      <c r="V45" s="125">
        <v>0</v>
      </c>
      <c r="W45" s="121">
        <v>0</v>
      </c>
    </row>
    <row r="46" spans="1:23" ht="14.5" x14ac:dyDescent="0.35">
      <c r="A46" s="123" t="s">
        <v>203</v>
      </c>
      <c r="B46" s="122">
        <v>423</v>
      </c>
      <c r="C46" s="124" t="s">
        <v>206</v>
      </c>
      <c r="D46" s="124" t="s">
        <v>511</v>
      </c>
      <c r="E46" s="125">
        <v>1</v>
      </c>
      <c r="F46" s="125">
        <v>0</v>
      </c>
      <c r="G46" s="125">
        <v>0</v>
      </c>
      <c r="H46" s="125">
        <v>1</v>
      </c>
      <c r="I46" s="125">
        <v>1</v>
      </c>
      <c r="J46" s="125">
        <v>0</v>
      </c>
      <c r="K46" s="125">
        <v>0</v>
      </c>
      <c r="L46" s="125">
        <v>1</v>
      </c>
      <c r="M46" s="125">
        <v>0</v>
      </c>
      <c r="N46" s="125">
        <v>0</v>
      </c>
      <c r="O46" s="125">
        <v>0</v>
      </c>
      <c r="P46" s="125">
        <v>0</v>
      </c>
      <c r="Q46" s="125">
        <v>0</v>
      </c>
      <c r="R46" s="125">
        <v>0</v>
      </c>
      <c r="S46" s="125">
        <v>0</v>
      </c>
      <c r="T46" s="125">
        <v>0</v>
      </c>
      <c r="U46" s="125">
        <v>0</v>
      </c>
      <c r="V46" s="125">
        <v>0</v>
      </c>
      <c r="W46" s="121">
        <v>0</v>
      </c>
    </row>
    <row r="47" spans="1:23" ht="14.5" x14ac:dyDescent="0.35">
      <c r="A47" s="123" t="s">
        <v>207</v>
      </c>
      <c r="B47" s="122">
        <v>935</v>
      </c>
      <c r="C47" s="124" t="s">
        <v>211</v>
      </c>
      <c r="D47" s="124" t="s">
        <v>512</v>
      </c>
      <c r="E47" s="125">
        <v>1</v>
      </c>
      <c r="F47" s="125">
        <v>0</v>
      </c>
      <c r="G47" s="125">
        <v>0</v>
      </c>
      <c r="H47" s="125">
        <v>1</v>
      </c>
      <c r="I47" s="125">
        <v>0</v>
      </c>
      <c r="J47" s="125">
        <v>0</v>
      </c>
      <c r="K47" s="125">
        <v>1</v>
      </c>
      <c r="L47" s="125">
        <v>1</v>
      </c>
      <c r="M47" s="125">
        <v>0</v>
      </c>
      <c r="N47" s="125">
        <v>0</v>
      </c>
      <c r="O47" s="125">
        <v>0</v>
      </c>
      <c r="P47" s="125">
        <v>0</v>
      </c>
      <c r="Q47" s="125">
        <v>0</v>
      </c>
      <c r="R47" s="125">
        <v>0</v>
      </c>
      <c r="S47" s="125">
        <v>0</v>
      </c>
      <c r="T47" s="125">
        <v>0</v>
      </c>
      <c r="U47" s="125">
        <v>0</v>
      </c>
      <c r="V47" s="125">
        <v>0</v>
      </c>
      <c r="W47" s="121">
        <v>0</v>
      </c>
    </row>
    <row r="48" spans="1:23" ht="14.5" x14ac:dyDescent="0.35">
      <c r="A48" s="123" t="s">
        <v>513</v>
      </c>
      <c r="B48" s="122">
        <v>934</v>
      </c>
      <c r="C48" s="124" t="s">
        <v>514</v>
      </c>
      <c r="D48" s="124" t="s">
        <v>514</v>
      </c>
      <c r="E48" s="125">
        <v>0</v>
      </c>
      <c r="F48" s="125">
        <v>0</v>
      </c>
      <c r="G48" s="125">
        <v>0</v>
      </c>
      <c r="H48" s="125">
        <v>0</v>
      </c>
      <c r="I48" s="125">
        <v>0</v>
      </c>
      <c r="J48" s="125">
        <v>0</v>
      </c>
      <c r="K48" s="125">
        <v>0</v>
      </c>
      <c r="L48" s="125">
        <v>0</v>
      </c>
      <c r="M48" s="125">
        <v>0</v>
      </c>
      <c r="N48" s="125">
        <v>0</v>
      </c>
      <c r="O48" s="125">
        <v>0</v>
      </c>
      <c r="P48" s="125">
        <v>0</v>
      </c>
      <c r="Q48" s="125">
        <v>0</v>
      </c>
      <c r="R48" s="125">
        <v>0</v>
      </c>
      <c r="S48" s="125">
        <v>0</v>
      </c>
      <c r="T48" s="125">
        <v>0</v>
      </c>
      <c r="U48" s="125">
        <v>0</v>
      </c>
      <c r="V48" s="125">
        <v>0</v>
      </c>
      <c r="W48" s="121">
        <v>0</v>
      </c>
    </row>
    <row r="49" spans="1:23" ht="14.5" x14ac:dyDescent="0.35">
      <c r="A49" s="123" t="s">
        <v>212</v>
      </c>
      <c r="B49" s="122">
        <v>128</v>
      </c>
      <c r="C49" s="124" t="s">
        <v>515</v>
      </c>
      <c r="D49" s="124" t="s">
        <v>516</v>
      </c>
      <c r="E49" s="125">
        <v>1</v>
      </c>
      <c r="F49" s="125">
        <v>0</v>
      </c>
      <c r="G49" s="125">
        <v>0</v>
      </c>
      <c r="H49" s="125">
        <v>1</v>
      </c>
      <c r="I49" s="125">
        <v>0</v>
      </c>
      <c r="J49" s="125">
        <v>0</v>
      </c>
      <c r="K49" s="125">
        <v>1</v>
      </c>
      <c r="L49" s="125">
        <v>1</v>
      </c>
      <c r="M49" s="125">
        <v>0</v>
      </c>
      <c r="N49" s="125">
        <v>0</v>
      </c>
      <c r="O49" s="125">
        <v>0</v>
      </c>
      <c r="P49" s="125">
        <v>0</v>
      </c>
      <c r="Q49" s="125">
        <v>0</v>
      </c>
      <c r="R49" s="125">
        <v>0</v>
      </c>
      <c r="S49" s="125">
        <v>0</v>
      </c>
      <c r="T49" s="125">
        <v>0</v>
      </c>
      <c r="U49" s="125">
        <v>0</v>
      </c>
      <c r="V49" s="125">
        <v>0</v>
      </c>
      <c r="W49" s="121">
        <v>0</v>
      </c>
    </row>
    <row r="50" spans="1:23" ht="14.5" x14ac:dyDescent="0.35">
      <c r="A50" s="123" t="s">
        <v>517</v>
      </c>
      <c r="B50" s="122">
        <v>611</v>
      </c>
      <c r="C50" s="124" t="s">
        <v>518</v>
      </c>
      <c r="D50" s="124" t="s">
        <v>519</v>
      </c>
      <c r="E50" s="125">
        <v>0</v>
      </c>
      <c r="F50" s="125">
        <v>0</v>
      </c>
      <c r="G50" s="125">
        <v>0</v>
      </c>
      <c r="H50" s="125">
        <v>0</v>
      </c>
      <c r="I50" s="125">
        <v>0</v>
      </c>
      <c r="J50" s="125">
        <v>0</v>
      </c>
      <c r="K50" s="125">
        <v>0</v>
      </c>
      <c r="L50" s="125">
        <v>0</v>
      </c>
      <c r="M50" s="125">
        <v>1</v>
      </c>
      <c r="N50" s="125">
        <v>0</v>
      </c>
      <c r="O50" s="125">
        <v>0</v>
      </c>
      <c r="P50" s="125">
        <v>0</v>
      </c>
      <c r="Q50" s="125">
        <v>0</v>
      </c>
      <c r="R50" s="125">
        <v>0</v>
      </c>
      <c r="S50" s="125">
        <v>1</v>
      </c>
      <c r="T50" s="125">
        <v>1</v>
      </c>
      <c r="U50" s="125">
        <v>0</v>
      </c>
      <c r="V50" s="125">
        <v>1</v>
      </c>
      <c r="W50" s="121">
        <v>0</v>
      </c>
    </row>
    <row r="51" spans="1:23" ht="14.5" x14ac:dyDescent="0.35">
      <c r="A51" s="123" t="s">
        <v>520</v>
      </c>
      <c r="B51" s="122">
        <v>321</v>
      </c>
      <c r="C51" s="124" t="s">
        <v>521</v>
      </c>
      <c r="D51" s="124" t="s">
        <v>522</v>
      </c>
      <c r="E51" s="125">
        <v>0</v>
      </c>
      <c r="F51" s="125">
        <v>0</v>
      </c>
      <c r="G51" s="125">
        <v>0</v>
      </c>
      <c r="H51" s="125">
        <v>0</v>
      </c>
      <c r="I51" s="125">
        <v>0</v>
      </c>
      <c r="J51" s="125">
        <v>0</v>
      </c>
      <c r="K51" s="125">
        <v>0</v>
      </c>
      <c r="L51" s="125">
        <v>0</v>
      </c>
      <c r="M51" s="125">
        <v>1</v>
      </c>
      <c r="N51" s="125">
        <v>0</v>
      </c>
      <c r="O51" s="125">
        <v>0</v>
      </c>
      <c r="P51" s="125">
        <v>0</v>
      </c>
      <c r="Q51" s="125">
        <v>0</v>
      </c>
      <c r="R51" s="125">
        <v>1</v>
      </c>
      <c r="S51" s="125">
        <v>0</v>
      </c>
      <c r="T51" s="125">
        <v>0</v>
      </c>
      <c r="U51" s="125">
        <v>0</v>
      </c>
      <c r="V51" s="125">
        <v>0</v>
      </c>
      <c r="W51" s="121">
        <v>0</v>
      </c>
    </row>
    <row r="52" spans="1:23" ht="14.5" x14ac:dyDescent="0.35">
      <c r="A52" s="123" t="s">
        <v>523</v>
      </c>
      <c r="B52" s="122">
        <v>243</v>
      </c>
      <c r="C52" s="124" t="s">
        <v>524</v>
      </c>
      <c r="D52" s="124" t="s">
        <v>525</v>
      </c>
      <c r="E52" s="125">
        <v>0</v>
      </c>
      <c r="F52" s="125">
        <v>1</v>
      </c>
      <c r="G52" s="125">
        <v>0</v>
      </c>
      <c r="H52" s="125">
        <v>0</v>
      </c>
      <c r="I52" s="125">
        <v>0</v>
      </c>
      <c r="J52" s="125">
        <v>0</v>
      </c>
      <c r="K52" s="125">
        <v>0</v>
      </c>
      <c r="L52" s="125">
        <v>0</v>
      </c>
      <c r="M52" s="125">
        <v>1</v>
      </c>
      <c r="N52" s="125">
        <v>0</v>
      </c>
      <c r="O52" s="125">
        <v>0</v>
      </c>
      <c r="P52" s="125">
        <v>0</v>
      </c>
      <c r="Q52" s="125">
        <v>0</v>
      </c>
      <c r="R52" s="125">
        <v>1</v>
      </c>
      <c r="S52" s="125">
        <v>0</v>
      </c>
      <c r="T52" s="125">
        <v>0</v>
      </c>
      <c r="U52" s="125">
        <v>0</v>
      </c>
      <c r="V52" s="125">
        <v>0</v>
      </c>
      <c r="W52" s="121">
        <v>0</v>
      </c>
    </row>
    <row r="53" spans="1:23" ht="14.5" x14ac:dyDescent="0.35">
      <c r="A53" s="123" t="s">
        <v>526</v>
      </c>
      <c r="B53" s="122">
        <v>309</v>
      </c>
      <c r="C53" s="124" t="s">
        <v>514</v>
      </c>
      <c r="D53" s="124" t="s">
        <v>514</v>
      </c>
      <c r="E53" s="125">
        <v>0</v>
      </c>
      <c r="F53" s="125">
        <v>0</v>
      </c>
      <c r="G53" s="125">
        <v>0</v>
      </c>
      <c r="H53" s="125">
        <v>0</v>
      </c>
      <c r="I53" s="125">
        <v>0</v>
      </c>
      <c r="J53" s="125">
        <v>0</v>
      </c>
      <c r="K53" s="125">
        <v>0</v>
      </c>
      <c r="L53" s="125">
        <v>0</v>
      </c>
      <c r="M53" s="125">
        <v>0</v>
      </c>
      <c r="N53" s="125">
        <v>0</v>
      </c>
      <c r="O53" s="125">
        <v>0</v>
      </c>
      <c r="P53" s="125">
        <v>0</v>
      </c>
      <c r="Q53" s="125">
        <v>0</v>
      </c>
      <c r="R53" s="125">
        <v>0</v>
      </c>
      <c r="S53" s="125">
        <v>0</v>
      </c>
      <c r="T53" s="125">
        <v>0</v>
      </c>
      <c r="U53" s="125">
        <v>0</v>
      </c>
      <c r="V53" s="125">
        <v>0</v>
      </c>
      <c r="W53" s="121">
        <v>0</v>
      </c>
    </row>
    <row r="54" spans="1:23" ht="14.5" x14ac:dyDescent="0.35">
      <c r="A54" s="123" t="s">
        <v>527</v>
      </c>
      <c r="B54" s="122">
        <v>248</v>
      </c>
      <c r="C54" s="124" t="s">
        <v>528</v>
      </c>
      <c r="D54" s="124" t="s">
        <v>529</v>
      </c>
      <c r="E54" s="125">
        <v>0</v>
      </c>
      <c r="F54" s="125">
        <v>1</v>
      </c>
      <c r="G54" s="125">
        <v>0</v>
      </c>
      <c r="H54" s="125">
        <v>0</v>
      </c>
      <c r="I54" s="125">
        <v>0</v>
      </c>
      <c r="J54" s="125">
        <v>0</v>
      </c>
      <c r="K54" s="125">
        <v>0</v>
      </c>
      <c r="L54" s="125">
        <v>0</v>
      </c>
      <c r="M54" s="125">
        <v>1</v>
      </c>
      <c r="N54" s="125">
        <v>0</v>
      </c>
      <c r="O54" s="125">
        <v>0</v>
      </c>
      <c r="P54" s="125">
        <v>0</v>
      </c>
      <c r="Q54" s="125">
        <v>0</v>
      </c>
      <c r="R54" s="125">
        <v>1</v>
      </c>
      <c r="S54" s="125">
        <v>0</v>
      </c>
      <c r="T54" s="125">
        <v>0</v>
      </c>
      <c r="U54" s="125">
        <v>0</v>
      </c>
      <c r="V54" s="125">
        <v>0</v>
      </c>
      <c r="W54" s="121">
        <v>0</v>
      </c>
    </row>
    <row r="55" spans="1:23" ht="14.5" x14ac:dyDescent="0.35">
      <c r="A55" s="123" t="s">
        <v>530</v>
      </c>
      <c r="B55" s="122">
        <v>469</v>
      </c>
      <c r="C55" s="124" t="s">
        <v>531</v>
      </c>
      <c r="D55" s="124" t="s">
        <v>532</v>
      </c>
      <c r="E55" s="125">
        <v>0</v>
      </c>
      <c r="F55" s="125">
        <v>1</v>
      </c>
      <c r="G55" s="125">
        <v>0</v>
      </c>
      <c r="H55" s="125">
        <v>0</v>
      </c>
      <c r="I55" s="125">
        <v>0</v>
      </c>
      <c r="J55" s="125">
        <v>0</v>
      </c>
      <c r="K55" s="125">
        <v>0</v>
      </c>
      <c r="L55" s="125">
        <v>0</v>
      </c>
      <c r="M55" s="125">
        <v>1</v>
      </c>
      <c r="N55" s="125">
        <v>0</v>
      </c>
      <c r="O55" s="125">
        <v>0</v>
      </c>
      <c r="P55" s="125">
        <v>0</v>
      </c>
      <c r="Q55" s="125">
        <v>0</v>
      </c>
      <c r="R55" s="125">
        <v>0</v>
      </c>
      <c r="S55" s="125">
        <v>1</v>
      </c>
      <c r="T55" s="125">
        <v>1</v>
      </c>
      <c r="U55" s="125">
        <v>0</v>
      </c>
      <c r="V55" s="125">
        <v>0</v>
      </c>
      <c r="W55" s="121">
        <v>0</v>
      </c>
    </row>
    <row r="56" spans="1:23" ht="14.5" x14ac:dyDescent="0.35">
      <c r="A56" s="123" t="s">
        <v>533</v>
      </c>
      <c r="B56" s="122">
        <v>253</v>
      </c>
      <c r="C56" s="124" t="s">
        <v>534</v>
      </c>
      <c r="D56" s="124" t="s">
        <v>535</v>
      </c>
      <c r="E56" s="125">
        <v>0</v>
      </c>
      <c r="F56" s="125">
        <v>0</v>
      </c>
      <c r="G56" s="125">
        <v>0</v>
      </c>
      <c r="H56" s="125">
        <v>0</v>
      </c>
      <c r="I56" s="125">
        <v>0</v>
      </c>
      <c r="J56" s="125">
        <v>0</v>
      </c>
      <c r="K56" s="125">
        <v>0</v>
      </c>
      <c r="L56" s="125">
        <v>0</v>
      </c>
      <c r="M56" s="125">
        <v>1</v>
      </c>
      <c r="N56" s="125">
        <v>0</v>
      </c>
      <c r="O56" s="125">
        <v>0</v>
      </c>
      <c r="P56" s="125">
        <v>0</v>
      </c>
      <c r="Q56" s="125">
        <v>0</v>
      </c>
      <c r="R56" s="125">
        <v>1</v>
      </c>
      <c r="S56" s="125">
        <v>0</v>
      </c>
      <c r="T56" s="125">
        <v>0</v>
      </c>
      <c r="U56" s="125">
        <v>0</v>
      </c>
      <c r="V56" s="125">
        <v>0</v>
      </c>
      <c r="W56" s="121">
        <v>0</v>
      </c>
    </row>
    <row r="57" spans="1:23" ht="14.5" x14ac:dyDescent="0.35">
      <c r="A57" s="123" t="s">
        <v>536</v>
      </c>
      <c r="B57" s="122">
        <v>642</v>
      </c>
      <c r="C57" s="124" t="s">
        <v>537</v>
      </c>
      <c r="D57" s="124" t="s">
        <v>538</v>
      </c>
      <c r="E57" s="125">
        <v>0</v>
      </c>
      <c r="F57" s="125">
        <v>0</v>
      </c>
      <c r="G57" s="125">
        <v>0</v>
      </c>
      <c r="H57" s="125">
        <v>0</v>
      </c>
      <c r="I57" s="125">
        <v>0</v>
      </c>
      <c r="J57" s="125">
        <v>0</v>
      </c>
      <c r="K57" s="125">
        <v>0</v>
      </c>
      <c r="L57" s="125">
        <v>0</v>
      </c>
      <c r="M57" s="125">
        <v>1</v>
      </c>
      <c r="N57" s="125">
        <v>0</v>
      </c>
      <c r="O57" s="125">
        <v>0</v>
      </c>
      <c r="P57" s="125">
        <v>0</v>
      </c>
      <c r="Q57" s="125">
        <v>0</v>
      </c>
      <c r="R57" s="125">
        <v>0</v>
      </c>
      <c r="S57" s="125">
        <v>0</v>
      </c>
      <c r="T57" s="125">
        <v>0</v>
      </c>
      <c r="U57" s="125">
        <v>1</v>
      </c>
      <c r="V57" s="125">
        <v>0</v>
      </c>
      <c r="W57" s="121">
        <v>0</v>
      </c>
    </row>
    <row r="58" spans="1:23" ht="14.5" x14ac:dyDescent="0.35">
      <c r="A58" s="123" t="s">
        <v>539</v>
      </c>
      <c r="B58" s="122">
        <v>643</v>
      </c>
      <c r="C58" s="124" t="s">
        <v>540</v>
      </c>
      <c r="D58" s="124" t="s">
        <v>541</v>
      </c>
      <c r="E58" s="125">
        <v>0</v>
      </c>
      <c r="F58" s="125">
        <v>0</v>
      </c>
      <c r="G58" s="125">
        <v>0</v>
      </c>
      <c r="H58" s="125">
        <v>0</v>
      </c>
      <c r="I58" s="125">
        <v>0</v>
      </c>
      <c r="J58" s="125">
        <v>0</v>
      </c>
      <c r="K58" s="125">
        <v>0</v>
      </c>
      <c r="L58" s="125">
        <v>0</v>
      </c>
      <c r="M58" s="125">
        <v>1</v>
      </c>
      <c r="N58" s="125">
        <v>0</v>
      </c>
      <c r="O58" s="125">
        <v>0</v>
      </c>
      <c r="P58" s="125">
        <v>0</v>
      </c>
      <c r="Q58" s="125">
        <v>0</v>
      </c>
      <c r="R58" s="125">
        <v>0</v>
      </c>
      <c r="S58" s="125">
        <v>0</v>
      </c>
      <c r="T58" s="125">
        <v>0</v>
      </c>
      <c r="U58" s="125">
        <v>1</v>
      </c>
      <c r="V58" s="125">
        <v>1</v>
      </c>
      <c r="W58" s="121">
        <v>0</v>
      </c>
    </row>
    <row r="59" spans="1:23" ht="14.5" x14ac:dyDescent="0.35">
      <c r="A59" s="123" t="s">
        <v>215</v>
      </c>
      <c r="B59" s="122">
        <v>939</v>
      </c>
      <c r="C59" s="124" t="s">
        <v>217</v>
      </c>
      <c r="D59" s="124" t="s">
        <v>542</v>
      </c>
      <c r="E59" s="125">
        <v>1</v>
      </c>
      <c r="F59" s="125">
        <v>0</v>
      </c>
      <c r="G59" s="125">
        <v>0</v>
      </c>
      <c r="H59" s="125">
        <v>1</v>
      </c>
      <c r="I59" s="125">
        <v>1</v>
      </c>
      <c r="J59" s="125">
        <v>0</v>
      </c>
      <c r="K59" s="125">
        <v>0</v>
      </c>
      <c r="L59" s="125">
        <v>1</v>
      </c>
      <c r="M59" s="125">
        <v>0</v>
      </c>
      <c r="N59" s="125">
        <v>0</v>
      </c>
      <c r="O59" s="125">
        <v>0</v>
      </c>
      <c r="P59" s="125">
        <v>0</v>
      </c>
      <c r="Q59" s="125">
        <v>0</v>
      </c>
      <c r="R59" s="125">
        <v>0</v>
      </c>
      <c r="S59" s="125">
        <v>0</v>
      </c>
      <c r="T59" s="125">
        <v>0</v>
      </c>
      <c r="U59" s="125">
        <v>0</v>
      </c>
      <c r="V59" s="125">
        <v>0</v>
      </c>
      <c r="W59" s="121">
        <v>0</v>
      </c>
    </row>
    <row r="60" spans="1:23" ht="14.5" x14ac:dyDescent="0.35">
      <c r="A60" s="123" t="s">
        <v>543</v>
      </c>
      <c r="B60" s="122">
        <v>644</v>
      </c>
      <c r="C60" s="124" t="s">
        <v>544</v>
      </c>
      <c r="D60" s="124" t="s">
        <v>545</v>
      </c>
      <c r="E60" s="125">
        <v>0</v>
      </c>
      <c r="F60" s="125">
        <v>0</v>
      </c>
      <c r="G60" s="125">
        <v>1</v>
      </c>
      <c r="H60" s="125">
        <v>0</v>
      </c>
      <c r="I60" s="125">
        <v>0</v>
      </c>
      <c r="J60" s="125">
        <v>0</v>
      </c>
      <c r="K60" s="125">
        <v>0</v>
      </c>
      <c r="L60" s="125">
        <v>0</v>
      </c>
      <c r="M60" s="125">
        <v>1</v>
      </c>
      <c r="N60" s="125">
        <v>0</v>
      </c>
      <c r="O60" s="125">
        <v>0</v>
      </c>
      <c r="P60" s="125">
        <v>0</v>
      </c>
      <c r="Q60" s="125">
        <v>0</v>
      </c>
      <c r="R60" s="125">
        <v>0</v>
      </c>
      <c r="S60" s="125">
        <v>0</v>
      </c>
      <c r="T60" s="125">
        <v>0</v>
      </c>
      <c r="U60" s="125">
        <v>1</v>
      </c>
      <c r="V60" s="125">
        <v>1</v>
      </c>
      <c r="W60" s="121">
        <v>0</v>
      </c>
    </row>
    <row r="61" spans="1:23" ht="14.5" x14ac:dyDescent="0.35">
      <c r="A61" s="123" t="s">
        <v>546</v>
      </c>
      <c r="B61" s="122">
        <v>163</v>
      </c>
      <c r="C61" s="124" t="s">
        <v>514</v>
      </c>
      <c r="D61" s="124" t="s">
        <v>514</v>
      </c>
      <c r="E61" s="125">
        <v>0</v>
      </c>
      <c r="F61" s="125">
        <v>0</v>
      </c>
      <c r="G61" s="125">
        <v>0</v>
      </c>
      <c r="H61" s="125">
        <v>0</v>
      </c>
      <c r="I61" s="125">
        <v>0</v>
      </c>
      <c r="J61" s="125">
        <v>0</v>
      </c>
      <c r="K61" s="125">
        <v>0</v>
      </c>
      <c r="L61" s="125">
        <v>0</v>
      </c>
      <c r="M61" s="125">
        <v>0</v>
      </c>
      <c r="N61" s="125">
        <v>0</v>
      </c>
      <c r="O61" s="125">
        <v>0</v>
      </c>
      <c r="P61" s="125">
        <v>0</v>
      </c>
      <c r="Q61" s="125">
        <v>0</v>
      </c>
      <c r="R61" s="125">
        <v>0</v>
      </c>
      <c r="S61" s="125">
        <v>0</v>
      </c>
      <c r="T61" s="125">
        <v>0</v>
      </c>
      <c r="U61" s="125">
        <v>0</v>
      </c>
      <c r="V61" s="125">
        <v>0</v>
      </c>
      <c r="W61" s="121">
        <v>0</v>
      </c>
    </row>
    <row r="62" spans="1:23" ht="14.5" x14ac:dyDescent="0.35">
      <c r="A62" s="123" t="s">
        <v>547</v>
      </c>
      <c r="B62" s="122">
        <v>819</v>
      </c>
      <c r="C62" s="124" t="s">
        <v>548</v>
      </c>
      <c r="D62" s="124" t="s">
        <v>549</v>
      </c>
      <c r="E62" s="125">
        <v>0</v>
      </c>
      <c r="F62" s="125">
        <v>0</v>
      </c>
      <c r="G62" s="125">
        <v>0</v>
      </c>
      <c r="H62" s="125">
        <v>0</v>
      </c>
      <c r="I62" s="125">
        <v>0</v>
      </c>
      <c r="J62" s="125">
        <v>0</v>
      </c>
      <c r="K62" s="125">
        <v>0</v>
      </c>
      <c r="L62" s="125">
        <v>0</v>
      </c>
      <c r="M62" s="125">
        <v>1</v>
      </c>
      <c r="N62" s="125">
        <v>0</v>
      </c>
      <c r="O62" s="125">
        <v>1</v>
      </c>
      <c r="P62" s="125">
        <v>0</v>
      </c>
      <c r="Q62" s="125">
        <v>0</v>
      </c>
      <c r="R62" s="125">
        <v>0</v>
      </c>
      <c r="S62" s="125">
        <v>0</v>
      </c>
      <c r="T62" s="125">
        <v>0</v>
      </c>
      <c r="U62" s="125">
        <v>0</v>
      </c>
      <c r="V62" s="125">
        <v>0</v>
      </c>
      <c r="W62" s="121">
        <v>0</v>
      </c>
    </row>
    <row r="63" spans="1:23" ht="14.5" x14ac:dyDescent="0.35">
      <c r="A63" s="123" t="s">
        <v>218</v>
      </c>
      <c r="B63" s="122">
        <v>172</v>
      </c>
      <c r="C63" s="124" t="s">
        <v>550</v>
      </c>
      <c r="D63" s="124" t="s">
        <v>551</v>
      </c>
      <c r="E63" s="125">
        <v>1</v>
      </c>
      <c r="F63" s="125">
        <v>0</v>
      </c>
      <c r="G63" s="125">
        <v>0</v>
      </c>
      <c r="H63" s="125">
        <v>1</v>
      </c>
      <c r="I63" s="125">
        <v>1</v>
      </c>
      <c r="J63" s="125">
        <v>0</v>
      </c>
      <c r="K63" s="125">
        <v>0</v>
      </c>
      <c r="L63" s="125">
        <v>1</v>
      </c>
      <c r="M63" s="125">
        <v>0</v>
      </c>
      <c r="N63" s="125">
        <v>0</v>
      </c>
      <c r="O63" s="125">
        <v>0</v>
      </c>
      <c r="P63" s="125">
        <v>0</v>
      </c>
      <c r="Q63" s="125">
        <v>0</v>
      </c>
      <c r="R63" s="125">
        <v>0</v>
      </c>
      <c r="S63" s="125">
        <v>0</v>
      </c>
      <c r="T63" s="125">
        <v>0</v>
      </c>
      <c r="U63" s="125">
        <v>0</v>
      </c>
      <c r="V63" s="125">
        <v>0</v>
      </c>
      <c r="W63" s="121">
        <v>0</v>
      </c>
    </row>
    <row r="64" spans="1:23" ht="14.5" x14ac:dyDescent="0.35">
      <c r="A64" s="123" t="s">
        <v>222</v>
      </c>
      <c r="B64" s="122">
        <v>132</v>
      </c>
      <c r="C64" s="124" t="s">
        <v>552</v>
      </c>
      <c r="D64" s="124" t="s">
        <v>553</v>
      </c>
      <c r="E64" s="125">
        <v>1</v>
      </c>
      <c r="F64" s="125">
        <v>0</v>
      </c>
      <c r="G64" s="125">
        <v>0</v>
      </c>
      <c r="H64" s="125">
        <v>1</v>
      </c>
      <c r="I64" s="125">
        <v>1</v>
      </c>
      <c r="J64" s="125">
        <v>1</v>
      </c>
      <c r="K64" s="125">
        <v>0</v>
      </c>
      <c r="L64" s="125">
        <v>1</v>
      </c>
      <c r="M64" s="125">
        <v>0</v>
      </c>
      <c r="N64" s="125">
        <v>0</v>
      </c>
      <c r="O64" s="125">
        <v>0</v>
      </c>
      <c r="P64" s="125">
        <v>0</v>
      </c>
      <c r="Q64" s="125">
        <v>0</v>
      </c>
      <c r="R64" s="125">
        <v>0</v>
      </c>
      <c r="S64" s="125">
        <v>0</v>
      </c>
      <c r="T64" s="125">
        <v>0</v>
      </c>
      <c r="U64" s="125">
        <v>0</v>
      </c>
      <c r="V64" s="125">
        <v>0</v>
      </c>
      <c r="W64" s="121">
        <v>1</v>
      </c>
    </row>
    <row r="65" spans="1:23" ht="14.5" x14ac:dyDescent="0.35">
      <c r="A65" s="123" t="s">
        <v>554</v>
      </c>
      <c r="B65" s="122">
        <v>646</v>
      </c>
      <c r="C65" s="124" t="s">
        <v>555</v>
      </c>
      <c r="D65" s="124" t="s">
        <v>556</v>
      </c>
      <c r="E65" s="125">
        <v>0</v>
      </c>
      <c r="F65" s="125">
        <v>0</v>
      </c>
      <c r="G65" s="125">
        <v>0</v>
      </c>
      <c r="H65" s="125">
        <v>0</v>
      </c>
      <c r="I65" s="125">
        <v>0</v>
      </c>
      <c r="J65" s="125">
        <v>0</v>
      </c>
      <c r="K65" s="125">
        <v>0</v>
      </c>
      <c r="L65" s="125">
        <v>0</v>
      </c>
      <c r="M65" s="125">
        <v>1</v>
      </c>
      <c r="N65" s="125">
        <v>0</v>
      </c>
      <c r="O65" s="125">
        <v>0</v>
      </c>
      <c r="P65" s="125">
        <v>0</v>
      </c>
      <c r="Q65" s="125">
        <v>0</v>
      </c>
      <c r="R65" s="125">
        <v>0</v>
      </c>
      <c r="S65" s="125">
        <v>0</v>
      </c>
      <c r="T65" s="125">
        <v>0</v>
      </c>
      <c r="U65" s="125">
        <v>1</v>
      </c>
      <c r="V65" s="125">
        <v>0</v>
      </c>
      <c r="W65" s="121">
        <v>0</v>
      </c>
    </row>
    <row r="66" spans="1:23" ht="14.5" x14ac:dyDescent="0.35">
      <c r="A66" s="123" t="s">
        <v>557</v>
      </c>
      <c r="B66" s="122">
        <v>648</v>
      </c>
      <c r="C66" s="124" t="s">
        <v>558</v>
      </c>
      <c r="D66" s="124" t="s">
        <v>559</v>
      </c>
      <c r="E66" s="125">
        <v>0</v>
      </c>
      <c r="F66" s="125">
        <v>0</v>
      </c>
      <c r="G66" s="125">
        <v>0</v>
      </c>
      <c r="H66" s="125">
        <v>0</v>
      </c>
      <c r="I66" s="125">
        <v>0</v>
      </c>
      <c r="J66" s="125">
        <v>0</v>
      </c>
      <c r="K66" s="125">
        <v>0</v>
      </c>
      <c r="L66" s="125">
        <v>0</v>
      </c>
      <c r="M66" s="125">
        <v>1</v>
      </c>
      <c r="N66" s="125">
        <v>0</v>
      </c>
      <c r="O66" s="125">
        <v>0</v>
      </c>
      <c r="P66" s="125">
        <v>0</v>
      </c>
      <c r="Q66" s="125">
        <v>0</v>
      </c>
      <c r="R66" s="125">
        <v>0</v>
      </c>
      <c r="S66" s="125">
        <v>0</v>
      </c>
      <c r="T66" s="125">
        <v>0</v>
      </c>
      <c r="U66" s="125">
        <v>1</v>
      </c>
      <c r="V66" s="125">
        <v>1</v>
      </c>
      <c r="W66" s="121">
        <v>0</v>
      </c>
    </row>
    <row r="67" spans="1:23" ht="14.5" x14ac:dyDescent="0.35">
      <c r="A67" s="123" t="s">
        <v>227</v>
      </c>
      <c r="B67" s="122">
        <v>915</v>
      </c>
      <c r="C67" s="124" t="s">
        <v>560</v>
      </c>
      <c r="D67" s="124" t="s">
        <v>561</v>
      </c>
      <c r="E67" s="125">
        <v>0</v>
      </c>
      <c r="F67" s="125">
        <v>0</v>
      </c>
      <c r="G67" s="125">
        <v>0</v>
      </c>
      <c r="H67" s="125">
        <v>0</v>
      </c>
      <c r="I67" s="125">
        <v>0</v>
      </c>
      <c r="J67" s="125">
        <v>0</v>
      </c>
      <c r="K67" s="125">
        <v>0</v>
      </c>
      <c r="L67" s="125">
        <v>0</v>
      </c>
      <c r="M67" s="125">
        <v>1</v>
      </c>
      <c r="N67" s="125">
        <v>1</v>
      </c>
      <c r="O67" s="125">
        <v>0</v>
      </c>
      <c r="P67" s="125">
        <v>0</v>
      </c>
      <c r="Q67" s="125">
        <v>0</v>
      </c>
      <c r="R67" s="125">
        <v>0</v>
      </c>
      <c r="S67" s="125">
        <v>0</v>
      </c>
      <c r="T67" s="125">
        <v>0</v>
      </c>
      <c r="U67" s="125">
        <v>0</v>
      </c>
      <c r="V67" s="125">
        <v>0</v>
      </c>
      <c r="W67" s="121">
        <v>0</v>
      </c>
    </row>
    <row r="68" spans="1:23" ht="14.5" x14ac:dyDescent="0.35">
      <c r="A68" s="123" t="s">
        <v>229</v>
      </c>
      <c r="B68" s="122">
        <v>134</v>
      </c>
      <c r="C68" s="124" t="s">
        <v>562</v>
      </c>
      <c r="D68" s="124" t="s">
        <v>563</v>
      </c>
      <c r="E68" s="125">
        <v>1</v>
      </c>
      <c r="F68" s="125">
        <v>0</v>
      </c>
      <c r="G68" s="125">
        <v>0</v>
      </c>
      <c r="H68" s="125">
        <v>1</v>
      </c>
      <c r="I68" s="125">
        <v>1</v>
      </c>
      <c r="J68" s="125">
        <v>1</v>
      </c>
      <c r="K68" s="125">
        <v>0</v>
      </c>
      <c r="L68" s="125">
        <v>1</v>
      </c>
      <c r="M68" s="125">
        <v>0</v>
      </c>
      <c r="N68" s="125">
        <v>0</v>
      </c>
      <c r="O68" s="125">
        <v>0</v>
      </c>
      <c r="P68" s="125">
        <v>0</v>
      </c>
      <c r="Q68" s="125">
        <v>0</v>
      </c>
      <c r="R68" s="125">
        <v>0</v>
      </c>
      <c r="S68" s="125">
        <v>0</v>
      </c>
      <c r="T68" s="125">
        <v>0</v>
      </c>
      <c r="U68" s="125">
        <v>0</v>
      </c>
      <c r="V68" s="125">
        <v>0</v>
      </c>
      <c r="W68" s="121">
        <v>1</v>
      </c>
    </row>
    <row r="69" spans="1:23" ht="14.5" x14ac:dyDescent="0.35">
      <c r="A69" s="123" t="s">
        <v>564</v>
      </c>
      <c r="B69" s="122">
        <v>652</v>
      </c>
      <c r="C69" s="124" t="s">
        <v>565</v>
      </c>
      <c r="D69" s="124" t="s">
        <v>566</v>
      </c>
      <c r="E69" s="125">
        <v>0</v>
      </c>
      <c r="F69" s="125">
        <v>0</v>
      </c>
      <c r="G69" s="125">
        <v>1</v>
      </c>
      <c r="H69" s="125">
        <v>0</v>
      </c>
      <c r="I69" s="125">
        <v>0</v>
      </c>
      <c r="J69" s="125">
        <v>0</v>
      </c>
      <c r="K69" s="125">
        <v>0</v>
      </c>
      <c r="L69" s="125">
        <v>0</v>
      </c>
      <c r="M69" s="125">
        <v>1</v>
      </c>
      <c r="N69" s="125">
        <v>0</v>
      </c>
      <c r="O69" s="125">
        <v>0</v>
      </c>
      <c r="P69" s="125">
        <v>0</v>
      </c>
      <c r="Q69" s="125">
        <v>0</v>
      </c>
      <c r="R69" s="125">
        <v>0</v>
      </c>
      <c r="S69" s="125">
        <v>0</v>
      </c>
      <c r="T69" s="125">
        <v>0</v>
      </c>
      <c r="U69" s="125">
        <v>1</v>
      </c>
      <c r="V69" s="125">
        <v>1</v>
      </c>
      <c r="W69" s="121">
        <v>0</v>
      </c>
    </row>
    <row r="70" spans="1:23" ht="14.5" x14ac:dyDescent="0.35">
      <c r="A70" s="123" t="s">
        <v>234</v>
      </c>
      <c r="B70" s="122">
        <v>174</v>
      </c>
      <c r="C70" s="124" t="s">
        <v>567</v>
      </c>
      <c r="D70" s="124" t="s">
        <v>568</v>
      </c>
      <c r="E70" s="125">
        <v>1</v>
      </c>
      <c r="F70" s="125">
        <v>0</v>
      </c>
      <c r="G70" s="125">
        <v>0</v>
      </c>
      <c r="H70" s="125">
        <v>1</v>
      </c>
      <c r="I70" s="125">
        <v>1</v>
      </c>
      <c r="J70" s="125">
        <v>0</v>
      </c>
      <c r="K70" s="125">
        <v>0</v>
      </c>
      <c r="L70" s="125">
        <v>1</v>
      </c>
      <c r="M70" s="125">
        <v>0</v>
      </c>
      <c r="N70" s="125">
        <v>0</v>
      </c>
      <c r="O70" s="125">
        <v>0</v>
      </c>
      <c r="P70" s="125">
        <v>0</v>
      </c>
      <c r="Q70" s="125">
        <v>0</v>
      </c>
      <c r="R70" s="125">
        <v>0</v>
      </c>
      <c r="S70" s="125">
        <v>0</v>
      </c>
      <c r="T70" s="125">
        <v>0</v>
      </c>
      <c r="U70" s="125">
        <v>0</v>
      </c>
      <c r="V70" s="125">
        <v>0</v>
      </c>
      <c r="W70" s="121">
        <v>0</v>
      </c>
    </row>
    <row r="71" spans="1:23" ht="14.5" x14ac:dyDescent="0.35">
      <c r="A71" s="123" t="s">
        <v>239</v>
      </c>
      <c r="B71" s="122">
        <v>328</v>
      </c>
      <c r="C71" s="124" t="s">
        <v>569</v>
      </c>
      <c r="D71" s="124" t="s">
        <v>570</v>
      </c>
      <c r="E71" s="125">
        <v>0</v>
      </c>
      <c r="F71" s="125">
        <v>0</v>
      </c>
      <c r="G71" s="125">
        <v>0</v>
      </c>
      <c r="H71" s="125">
        <v>0</v>
      </c>
      <c r="I71" s="125">
        <v>0</v>
      </c>
      <c r="J71" s="125">
        <v>0</v>
      </c>
      <c r="K71" s="125">
        <v>0</v>
      </c>
      <c r="L71" s="125">
        <v>0</v>
      </c>
      <c r="M71" s="125">
        <v>1</v>
      </c>
      <c r="N71" s="125">
        <v>0</v>
      </c>
      <c r="O71" s="125">
        <v>0</v>
      </c>
      <c r="P71" s="125">
        <v>0</v>
      </c>
      <c r="Q71" s="125">
        <v>0</v>
      </c>
      <c r="R71" s="125">
        <v>1</v>
      </c>
      <c r="S71" s="125">
        <v>0</v>
      </c>
      <c r="T71" s="125">
        <v>0</v>
      </c>
      <c r="U71" s="125">
        <v>0</v>
      </c>
      <c r="V71" s="125">
        <v>0</v>
      </c>
      <c r="W71" s="121">
        <v>0</v>
      </c>
    </row>
    <row r="72" spans="1:23" ht="14.5" x14ac:dyDescent="0.35">
      <c r="A72" s="123" t="s">
        <v>571</v>
      </c>
      <c r="B72" s="122">
        <v>258</v>
      </c>
      <c r="C72" s="124" t="s">
        <v>572</v>
      </c>
      <c r="D72" s="124" t="s">
        <v>573</v>
      </c>
      <c r="E72" s="125">
        <v>0</v>
      </c>
      <c r="F72" s="125">
        <v>0</v>
      </c>
      <c r="G72" s="125">
        <v>0</v>
      </c>
      <c r="H72" s="125">
        <v>0</v>
      </c>
      <c r="I72" s="125">
        <v>0</v>
      </c>
      <c r="J72" s="125">
        <v>0</v>
      </c>
      <c r="K72" s="125">
        <v>0</v>
      </c>
      <c r="L72" s="125">
        <v>0</v>
      </c>
      <c r="M72" s="125">
        <v>1</v>
      </c>
      <c r="N72" s="125">
        <v>0</v>
      </c>
      <c r="O72" s="125">
        <v>0</v>
      </c>
      <c r="P72" s="125">
        <v>0</v>
      </c>
      <c r="Q72" s="125">
        <v>0</v>
      </c>
      <c r="R72" s="125">
        <v>1</v>
      </c>
      <c r="S72" s="125">
        <v>0</v>
      </c>
      <c r="T72" s="125">
        <v>0</v>
      </c>
      <c r="U72" s="125">
        <v>0</v>
      </c>
      <c r="V72" s="125">
        <v>0</v>
      </c>
      <c r="W72" s="121">
        <v>0</v>
      </c>
    </row>
    <row r="73" spans="1:23" ht="14.5" x14ac:dyDescent="0.35">
      <c r="A73" s="123" t="s">
        <v>574</v>
      </c>
      <c r="B73" s="122">
        <v>656</v>
      </c>
      <c r="C73" s="124" t="s">
        <v>575</v>
      </c>
      <c r="D73" s="124" t="s">
        <v>576</v>
      </c>
      <c r="E73" s="125">
        <v>0</v>
      </c>
      <c r="F73" s="125">
        <v>0</v>
      </c>
      <c r="G73" s="125">
        <v>1</v>
      </c>
      <c r="H73" s="125">
        <v>0</v>
      </c>
      <c r="I73" s="125">
        <v>0</v>
      </c>
      <c r="J73" s="125">
        <v>0</v>
      </c>
      <c r="K73" s="125">
        <v>0</v>
      </c>
      <c r="L73" s="125">
        <v>0</v>
      </c>
      <c r="M73" s="125">
        <v>1</v>
      </c>
      <c r="N73" s="125">
        <v>0</v>
      </c>
      <c r="O73" s="125">
        <v>0</v>
      </c>
      <c r="P73" s="125">
        <v>0</v>
      </c>
      <c r="Q73" s="125">
        <v>0</v>
      </c>
      <c r="R73" s="125">
        <v>0</v>
      </c>
      <c r="S73" s="125">
        <v>0</v>
      </c>
      <c r="T73" s="125">
        <v>0</v>
      </c>
      <c r="U73" s="125">
        <v>1</v>
      </c>
      <c r="V73" s="125">
        <v>1</v>
      </c>
      <c r="W73" s="121">
        <v>0</v>
      </c>
    </row>
    <row r="74" spans="1:23" ht="14.5" x14ac:dyDescent="0.35">
      <c r="A74" s="123" t="s">
        <v>577</v>
      </c>
      <c r="B74" s="122">
        <v>654</v>
      </c>
      <c r="C74" s="124" t="s">
        <v>578</v>
      </c>
      <c r="D74" s="124" t="s">
        <v>579</v>
      </c>
      <c r="E74" s="125">
        <v>0</v>
      </c>
      <c r="F74" s="125">
        <v>0</v>
      </c>
      <c r="G74" s="125">
        <v>0</v>
      </c>
      <c r="H74" s="125">
        <v>0</v>
      </c>
      <c r="I74" s="125">
        <v>0</v>
      </c>
      <c r="J74" s="125">
        <v>0</v>
      </c>
      <c r="K74" s="125">
        <v>0</v>
      </c>
      <c r="L74" s="125">
        <v>0</v>
      </c>
      <c r="M74" s="125">
        <v>1</v>
      </c>
      <c r="N74" s="125">
        <v>0</v>
      </c>
      <c r="O74" s="125">
        <v>0</v>
      </c>
      <c r="P74" s="125">
        <v>0</v>
      </c>
      <c r="Q74" s="125">
        <v>0</v>
      </c>
      <c r="R74" s="125">
        <v>0</v>
      </c>
      <c r="S74" s="125">
        <v>0</v>
      </c>
      <c r="T74" s="125">
        <v>0</v>
      </c>
      <c r="U74" s="125">
        <v>1</v>
      </c>
      <c r="V74" s="125">
        <v>1</v>
      </c>
      <c r="W74" s="121">
        <v>0</v>
      </c>
    </row>
    <row r="75" spans="1:23" ht="14.5" x14ac:dyDescent="0.35">
      <c r="A75" s="123" t="s">
        <v>580</v>
      </c>
      <c r="B75" s="122">
        <v>336</v>
      </c>
      <c r="C75" s="124" t="s">
        <v>581</v>
      </c>
      <c r="D75" s="124" t="s">
        <v>582</v>
      </c>
      <c r="E75" s="125">
        <v>0</v>
      </c>
      <c r="F75" s="125">
        <v>0</v>
      </c>
      <c r="G75" s="125">
        <v>0</v>
      </c>
      <c r="H75" s="125">
        <v>0</v>
      </c>
      <c r="I75" s="125">
        <v>0</v>
      </c>
      <c r="J75" s="125">
        <v>0</v>
      </c>
      <c r="K75" s="125">
        <v>0</v>
      </c>
      <c r="L75" s="125">
        <v>0</v>
      </c>
      <c r="M75" s="125">
        <v>1</v>
      </c>
      <c r="N75" s="125">
        <v>0</v>
      </c>
      <c r="O75" s="125">
        <v>0</v>
      </c>
      <c r="P75" s="125">
        <v>0</v>
      </c>
      <c r="Q75" s="125">
        <v>0</v>
      </c>
      <c r="R75" s="125">
        <v>1</v>
      </c>
      <c r="S75" s="125">
        <v>0</v>
      </c>
      <c r="T75" s="125">
        <v>0</v>
      </c>
      <c r="U75" s="125">
        <v>0</v>
      </c>
      <c r="V75" s="125">
        <v>0</v>
      </c>
      <c r="W75" s="121">
        <v>0</v>
      </c>
    </row>
    <row r="76" spans="1:23" ht="14.5" x14ac:dyDescent="0.35">
      <c r="A76" s="123" t="s">
        <v>583</v>
      </c>
      <c r="B76" s="122">
        <v>263</v>
      </c>
      <c r="C76" s="124" t="s">
        <v>584</v>
      </c>
      <c r="D76" s="124" t="s">
        <v>585</v>
      </c>
      <c r="E76" s="125">
        <v>0</v>
      </c>
      <c r="F76" s="125">
        <v>0</v>
      </c>
      <c r="G76" s="125">
        <v>1</v>
      </c>
      <c r="H76" s="125">
        <v>0</v>
      </c>
      <c r="I76" s="125">
        <v>0</v>
      </c>
      <c r="J76" s="125">
        <v>0</v>
      </c>
      <c r="K76" s="125">
        <v>0</v>
      </c>
      <c r="L76" s="125">
        <v>0</v>
      </c>
      <c r="M76" s="125">
        <v>1</v>
      </c>
      <c r="N76" s="125">
        <v>0</v>
      </c>
      <c r="O76" s="125">
        <v>0</v>
      </c>
      <c r="P76" s="125">
        <v>0</v>
      </c>
      <c r="Q76" s="125">
        <v>0</v>
      </c>
      <c r="R76" s="125">
        <v>1</v>
      </c>
      <c r="S76" s="125">
        <v>0</v>
      </c>
      <c r="T76" s="125">
        <v>0</v>
      </c>
      <c r="U76" s="125">
        <v>0</v>
      </c>
      <c r="V76" s="125">
        <v>1</v>
      </c>
      <c r="W76" s="121">
        <v>0</v>
      </c>
    </row>
    <row r="77" spans="1:23" ht="14.5" x14ac:dyDescent="0.35">
      <c r="A77" s="123" t="s">
        <v>586</v>
      </c>
      <c r="B77" s="122">
        <v>268</v>
      </c>
      <c r="C77" s="124" t="s">
        <v>587</v>
      </c>
      <c r="D77" s="124" t="s">
        <v>588</v>
      </c>
      <c r="E77" s="125">
        <v>0</v>
      </c>
      <c r="F77" s="125">
        <v>0</v>
      </c>
      <c r="G77" s="125">
        <v>1</v>
      </c>
      <c r="H77" s="125">
        <v>0</v>
      </c>
      <c r="I77" s="125">
        <v>0</v>
      </c>
      <c r="J77" s="125">
        <v>0</v>
      </c>
      <c r="K77" s="125">
        <v>0</v>
      </c>
      <c r="L77" s="125">
        <v>0</v>
      </c>
      <c r="M77" s="125">
        <v>1</v>
      </c>
      <c r="N77" s="125">
        <v>0</v>
      </c>
      <c r="O77" s="125">
        <v>0</v>
      </c>
      <c r="P77" s="125">
        <v>0</v>
      </c>
      <c r="Q77" s="125">
        <v>0</v>
      </c>
      <c r="R77" s="125">
        <v>1</v>
      </c>
      <c r="S77" s="125">
        <v>0</v>
      </c>
      <c r="T77" s="125">
        <v>0</v>
      </c>
      <c r="U77" s="125">
        <v>0</v>
      </c>
      <c r="V77" s="125">
        <v>1</v>
      </c>
      <c r="W77" s="121">
        <v>0</v>
      </c>
    </row>
    <row r="78" spans="1:23" ht="14.5" x14ac:dyDescent="0.35">
      <c r="A78" s="123" t="s">
        <v>589</v>
      </c>
      <c r="B78" s="122">
        <v>532</v>
      </c>
      <c r="C78" s="124" t="s">
        <v>590</v>
      </c>
      <c r="D78" s="124" t="s">
        <v>591</v>
      </c>
      <c r="E78" s="125">
        <v>1</v>
      </c>
      <c r="F78" s="125">
        <v>0</v>
      </c>
      <c r="G78" s="125">
        <v>0</v>
      </c>
      <c r="H78" s="125">
        <v>1</v>
      </c>
      <c r="I78" s="125">
        <v>0</v>
      </c>
      <c r="J78" s="125">
        <v>0</v>
      </c>
      <c r="K78" s="125">
        <v>1</v>
      </c>
      <c r="L78" s="125">
        <v>0</v>
      </c>
      <c r="M78" s="125">
        <v>0</v>
      </c>
      <c r="N78" s="125">
        <v>0</v>
      </c>
      <c r="O78" s="125">
        <v>0</v>
      </c>
      <c r="P78" s="125">
        <v>0</v>
      </c>
      <c r="Q78" s="125">
        <v>0</v>
      </c>
      <c r="R78" s="125">
        <v>0</v>
      </c>
      <c r="S78" s="125">
        <v>0</v>
      </c>
      <c r="T78" s="125">
        <v>0</v>
      </c>
      <c r="U78" s="125">
        <v>0</v>
      </c>
      <c r="V78" s="125">
        <v>0</v>
      </c>
      <c r="W78" s="121">
        <v>0</v>
      </c>
    </row>
    <row r="79" spans="1:23" ht="14.5" x14ac:dyDescent="0.35">
      <c r="A79" s="123" t="s">
        <v>244</v>
      </c>
      <c r="B79" s="122">
        <v>944</v>
      </c>
      <c r="C79" s="124" t="s">
        <v>246</v>
      </c>
      <c r="D79" s="124" t="s">
        <v>592</v>
      </c>
      <c r="E79" s="125">
        <v>0</v>
      </c>
      <c r="F79" s="125">
        <v>1</v>
      </c>
      <c r="G79" s="125">
        <v>0</v>
      </c>
      <c r="H79" s="125">
        <v>0</v>
      </c>
      <c r="I79" s="125">
        <v>0</v>
      </c>
      <c r="J79" s="125">
        <v>0</v>
      </c>
      <c r="K79" s="125">
        <v>0</v>
      </c>
      <c r="L79" s="125">
        <v>1</v>
      </c>
      <c r="M79" s="125">
        <v>1</v>
      </c>
      <c r="N79" s="125">
        <v>0</v>
      </c>
      <c r="O79" s="125">
        <v>0</v>
      </c>
      <c r="P79" s="125">
        <v>0</v>
      </c>
      <c r="Q79" s="125">
        <v>1</v>
      </c>
      <c r="R79" s="125">
        <v>0</v>
      </c>
      <c r="S79" s="125">
        <v>0</v>
      </c>
      <c r="T79" s="125">
        <v>0</v>
      </c>
      <c r="U79" s="125">
        <v>0</v>
      </c>
      <c r="V79" s="125">
        <v>0</v>
      </c>
      <c r="W79" s="121">
        <v>0</v>
      </c>
    </row>
    <row r="80" spans="1:23" ht="14.5" x14ac:dyDescent="0.35">
      <c r="A80" s="123" t="s">
        <v>251</v>
      </c>
      <c r="B80" s="122">
        <v>176</v>
      </c>
      <c r="C80" s="124" t="s">
        <v>593</v>
      </c>
      <c r="D80" s="124" t="s">
        <v>594</v>
      </c>
      <c r="E80" s="125">
        <v>1</v>
      </c>
      <c r="F80" s="125">
        <v>0</v>
      </c>
      <c r="G80" s="125">
        <v>0</v>
      </c>
      <c r="H80" s="125">
        <v>1</v>
      </c>
      <c r="I80" s="125">
        <v>0</v>
      </c>
      <c r="J80" s="125">
        <v>0</v>
      </c>
      <c r="K80" s="125">
        <v>1</v>
      </c>
      <c r="L80" s="125">
        <v>0</v>
      </c>
      <c r="M80" s="125">
        <v>0</v>
      </c>
      <c r="N80" s="125">
        <v>0</v>
      </c>
      <c r="O80" s="125">
        <v>0</v>
      </c>
      <c r="P80" s="125">
        <v>0</v>
      </c>
      <c r="Q80" s="125">
        <v>0</v>
      </c>
      <c r="R80" s="125">
        <v>0</v>
      </c>
      <c r="S80" s="125">
        <v>0</v>
      </c>
      <c r="T80" s="125">
        <v>0</v>
      </c>
      <c r="U80" s="125">
        <v>0</v>
      </c>
      <c r="V80" s="125">
        <v>0</v>
      </c>
      <c r="W80" s="121">
        <v>0</v>
      </c>
    </row>
    <row r="81" spans="1:23" ht="14.5" x14ac:dyDescent="0.35">
      <c r="A81" s="123" t="s">
        <v>595</v>
      </c>
      <c r="B81" s="122">
        <v>534</v>
      </c>
      <c r="C81" s="124" t="s">
        <v>596</v>
      </c>
      <c r="D81" s="124" t="s">
        <v>597</v>
      </c>
      <c r="E81" s="125">
        <v>0</v>
      </c>
      <c r="F81" s="125">
        <v>1</v>
      </c>
      <c r="G81" s="125">
        <v>0</v>
      </c>
      <c r="H81" s="125">
        <v>0</v>
      </c>
      <c r="I81" s="125">
        <v>0</v>
      </c>
      <c r="J81" s="125">
        <v>0</v>
      </c>
      <c r="K81" s="125">
        <v>0</v>
      </c>
      <c r="L81" s="125">
        <v>0</v>
      </c>
      <c r="M81" s="125">
        <v>1</v>
      </c>
      <c r="N81" s="125">
        <v>0</v>
      </c>
      <c r="O81" s="125">
        <v>1</v>
      </c>
      <c r="P81" s="125">
        <v>0</v>
      </c>
      <c r="Q81" s="125">
        <v>0</v>
      </c>
      <c r="R81" s="125">
        <v>0</v>
      </c>
      <c r="S81" s="125">
        <v>0</v>
      </c>
      <c r="T81" s="125">
        <v>0</v>
      </c>
      <c r="U81" s="125">
        <v>0</v>
      </c>
      <c r="V81" s="125">
        <v>0</v>
      </c>
      <c r="W81" s="121">
        <v>1</v>
      </c>
    </row>
    <row r="82" spans="1:23" ht="14.5" x14ac:dyDescent="0.35">
      <c r="A82" s="123" t="s">
        <v>598</v>
      </c>
      <c r="B82" s="122">
        <v>536</v>
      </c>
      <c r="C82" s="124" t="s">
        <v>599</v>
      </c>
      <c r="D82" s="124" t="s">
        <v>600</v>
      </c>
      <c r="E82" s="125">
        <v>0</v>
      </c>
      <c r="F82" s="125">
        <v>1</v>
      </c>
      <c r="G82" s="125">
        <v>0</v>
      </c>
      <c r="H82" s="125">
        <v>0</v>
      </c>
      <c r="I82" s="125">
        <v>0</v>
      </c>
      <c r="J82" s="125">
        <v>0</v>
      </c>
      <c r="K82" s="125">
        <v>0</v>
      </c>
      <c r="L82" s="125">
        <v>0</v>
      </c>
      <c r="M82" s="125">
        <v>1</v>
      </c>
      <c r="N82" s="125">
        <v>0</v>
      </c>
      <c r="O82" s="125">
        <v>1</v>
      </c>
      <c r="P82" s="125">
        <v>1</v>
      </c>
      <c r="Q82" s="125">
        <v>0</v>
      </c>
      <c r="R82" s="125">
        <v>0</v>
      </c>
      <c r="S82" s="125">
        <v>0</v>
      </c>
      <c r="T82" s="125">
        <v>0</v>
      </c>
      <c r="U82" s="125">
        <v>0</v>
      </c>
      <c r="V82" s="125">
        <v>0</v>
      </c>
      <c r="W82" s="121">
        <v>1</v>
      </c>
    </row>
    <row r="83" spans="1:23" ht="14.5" x14ac:dyDescent="0.35">
      <c r="A83" s="123" t="s">
        <v>247</v>
      </c>
      <c r="B83" s="122">
        <v>429</v>
      </c>
      <c r="C83" s="124" t="s">
        <v>601</v>
      </c>
      <c r="D83" s="124" t="s">
        <v>602</v>
      </c>
      <c r="E83" s="125">
        <v>0</v>
      </c>
      <c r="F83" s="125">
        <v>1</v>
      </c>
      <c r="G83" s="125">
        <v>0</v>
      </c>
      <c r="H83" s="125">
        <v>0</v>
      </c>
      <c r="I83" s="125">
        <v>0</v>
      </c>
      <c r="J83" s="125">
        <v>0</v>
      </c>
      <c r="K83" s="125">
        <v>0</v>
      </c>
      <c r="L83" s="125">
        <v>0</v>
      </c>
      <c r="M83" s="125">
        <v>1</v>
      </c>
      <c r="N83" s="125">
        <v>0</v>
      </c>
      <c r="O83" s="125">
        <v>0</v>
      </c>
      <c r="P83" s="125">
        <v>0</v>
      </c>
      <c r="Q83" s="125">
        <v>0</v>
      </c>
      <c r="R83" s="125">
        <v>0</v>
      </c>
      <c r="S83" s="125">
        <v>1</v>
      </c>
      <c r="T83" s="125">
        <v>1</v>
      </c>
      <c r="U83" s="125">
        <v>0</v>
      </c>
      <c r="V83" s="125">
        <v>0</v>
      </c>
      <c r="W83" s="121">
        <v>0</v>
      </c>
    </row>
    <row r="84" spans="1:23" ht="14.5" x14ac:dyDescent="0.35">
      <c r="A84" s="123" t="s">
        <v>603</v>
      </c>
      <c r="B84" s="122">
        <v>433</v>
      </c>
      <c r="C84" s="124" t="s">
        <v>604</v>
      </c>
      <c r="D84" s="124" t="s">
        <v>605</v>
      </c>
      <c r="E84" s="125">
        <v>0</v>
      </c>
      <c r="F84" s="125">
        <v>0</v>
      </c>
      <c r="G84" s="125">
        <v>0</v>
      </c>
      <c r="H84" s="125">
        <v>0</v>
      </c>
      <c r="I84" s="125">
        <v>0</v>
      </c>
      <c r="J84" s="125">
        <v>0</v>
      </c>
      <c r="K84" s="125">
        <v>0</v>
      </c>
      <c r="L84" s="125">
        <v>0</v>
      </c>
      <c r="M84" s="125">
        <v>1</v>
      </c>
      <c r="N84" s="125">
        <v>0</v>
      </c>
      <c r="O84" s="125">
        <v>0</v>
      </c>
      <c r="P84" s="125">
        <v>0</v>
      </c>
      <c r="Q84" s="125">
        <v>0</v>
      </c>
      <c r="R84" s="125">
        <v>0</v>
      </c>
      <c r="S84" s="125">
        <v>1</v>
      </c>
      <c r="T84" s="125">
        <v>1</v>
      </c>
      <c r="U84" s="125">
        <v>0</v>
      </c>
      <c r="V84" s="125">
        <v>0</v>
      </c>
      <c r="W84" s="121">
        <v>0</v>
      </c>
    </row>
    <row r="85" spans="1:23" ht="14.5" x14ac:dyDescent="0.35">
      <c r="A85" s="123" t="s">
        <v>254</v>
      </c>
      <c r="B85" s="122">
        <v>178</v>
      </c>
      <c r="C85" s="124" t="s">
        <v>606</v>
      </c>
      <c r="D85" s="124" t="s">
        <v>607</v>
      </c>
      <c r="E85" s="125">
        <v>1</v>
      </c>
      <c r="F85" s="125">
        <v>0</v>
      </c>
      <c r="G85" s="125">
        <v>0</v>
      </c>
      <c r="H85" s="125">
        <v>1</v>
      </c>
      <c r="I85" s="125">
        <v>1</v>
      </c>
      <c r="J85" s="125">
        <v>0</v>
      </c>
      <c r="K85" s="125">
        <v>0</v>
      </c>
      <c r="L85" s="125">
        <v>1</v>
      </c>
      <c r="M85" s="125">
        <v>0</v>
      </c>
      <c r="N85" s="125">
        <v>0</v>
      </c>
      <c r="O85" s="125">
        <v>0</v>
      </c>
      <c r="P85" s="125">
        <v>0</v>
      </c>
      <c r="Q85" s="125">
        <v>0</v>
      </c>
      <c r="R85" s="125">
        <v>0</v>
      </c>
      <c r="S85" s="125">
        <v>0</v>
      </c>
      <c r="T85" s="125">
        <v>0</v>
      </c>
      <c r="U85" s="125">
        <v>0</v>
      </c>
      <c r="V85" s="125">
        <v>0</v>
      </c>
      <c r="W85" s="121">
        <v>0</v>
      </c>
    </row>
    <row r="86" spans="1:23" ht="14.5" x14ac:dyDescent="0.35">
      <c r="A86" s="123" t="s">
        <v>608</v>
      </c>
      <c r="B86" s="122">
        <v>436</v>
      </c>
      <c r="C86" s="124" t="s">
        <v>609</v>
      </c>
      <c r="D86" s="124" t="s">
        <v>610</v>
      </c>
      <c r="E86" s="125">
        <v>1</v>
      </c>
      <c r="F86" s="125">
        <v>0</v>
      </c>
      <c r="G86" s="125">
        <v>0</v>
      </c>
      <c r="H86" s="125">
        <v>1</v>
      </c>
      <c r="I86" s="125">
        <v>0</v>
      </c>
      <c r="J86" s="125">
        <v>0</v>
      </c>
      <c r="K86" s="125">
        <v>1</v>
      </c>
      <c r="L86" s="125">
        <v>0</v>
      </c>
      <c r="M86" s="125">
        <v>0</v>
      </c>
      <c r="N86" s="125">
        <v>0</v>
      </c>
      <c r="O86" s="125">
        <v>0</v>
      </c>
      <c r="P86" s="125">
        <v>0</v>
      </c>
      <c r="Q86" s="125">
        <v>0</v>
      </c>
      <c r="R86" s="125">
        <v>0</v>
      </c>
      <c r="S86" s="125">
        <v>0</v>
      </c>
      <c r="T86" s="125">
        <v>0</v>
      </c>
      <c r="U86" s="125">
        <v>0</v>
      </c>
      <c r="V86" s="125">
        <v>0</v>
      </c>
      <c r="W86" s="121">
        <v>0</v>
      </c>
    </row>
    <row r="87" spans="1:23" ht="14.5" x14ac:dyDescent="0.35">
      <c r="A87" s="123" t="s">
        <v>258</v>
      </c>
      <c r="B87" s="122">
        <v>136</v>
      </c>
      <c r="C87" s="124" t="s">
        <v>611</v>
      </c>
      <c r="D87" s="124" t="s">
        <v>612</v>
      </c>
      <c r="E87" s="125">
        <v>1</v>
      </c>
      <c r="F87" s="125">
        <v>0</v>
      </c>
      <c r="G87" s="125">
        <v>0</v>
      </c>
      <c r="H87" s="125">
        <v>1</v>
      </c>
      <c r="I87" s="125">
        <v>1</v>
      </c>
      <c r="J87" s="125">
        <v>1</v>
      </c>
      <c r="K87" s="125">
        <v>0</v>
      </c>
      <c r="L87" s="125">
        <v>1</v>
      </c>
      <c r="M87" s="125">
        <v>0</v>
      </c>
      <c r="N87" s="125">
        <v>0</v>
      </c>
      <c r="O87" s="125">
        <v>0</v>
      </c>
      <c r="P87" s="125">
        <v>0</v>
      </c>
      <c r="Q87" s="125">
        <v>0</v>
      </c>
      <c r="R87" s="125">
        <v>0</v>
      </c>
      <c r="S87" s="125">
        <v>0</v>
      </c>
      <c r="T87" s="125">
        <v>0</v>
      </c>
      <c r="U87" s="125">
        <v>0</v>
      </c>
      <c r="V87" s="125">
        <v>0</v>
      </c>
      <c r="W87" s="121">
        <v>1</v>
      </c>
    </row>
    <row r="88" spans="1:23" ht="14.5" x14ac:dyDescent="0.35">
      <c r="A88" s="123" t="s">
        <v>613</v>
      </c>
      <c r="B88" s="122">
        <v>343</v>
      </c>
      <c r="C88" s="124" t="s">
        <v>614</v>
      </c>
      <c r="D88" s="124" t="s">
        <v>615</v>
      </c>
      <c r="E88" s="125">
        <v>0</v>
      </c>
      <c r="F88" s="125">
        <v>0</v>
      </c>
      <c r="G88" s="125">
        <v>0</v>
      </c>
      <c r="H88" s="125">
        <v>0</v>
      </c>
      <c r="I88" s="125">
        <v>0</v>
      </c>
      <c r="J88" s="125">
        <v>0</v>
      </c>
      <c r="K88" s="125">
        <v>0</v>
      </c>
      <c r="L88" s="125">
        <v>0</v>
      </c>
      <c r="M88" s="125">
        <v>1</v>
      </c>
      <c r="N88" s="125">
        <v>0</v>
      </c>
      <c r="O88" s="125">
        <v>0</v>
      </c>
      <c r="P88" s="125">
        <v>0</v>
      </c>
      <c r="Q88" s="125">
        <v>0</v>
      </c>
      <c r="R88" s="125">
        <v>1</v>
      </c>
      <c r="S88" s="125">
        <v>0</v>
      </c>
      <c r="T88" s="125">
        <v>0</v>
      </c>
      <c r="U88" s="125">
        <v>0</v>
      </c>
      <c r="V88" s="125">
        <v>0</v>
      </c>
      <c r="W88" s="121">
        <v>0</v>
      </c>
    </row>
    <row r="89" spans="1:23" ht="14.5" x14ac:dyDescent="0.35">
      <c r="A89" s="123" t="s">
        <v>616</v>
      </c>
      <c r="B89" s="122">
        <v>158</v>
      </c>
      <c r="C89" s="124" t="s">
        <v>617</v>
      </c>
      <c r="D89" s="124" t="s">
        <v>618</v>
      </c>
      <c r="E89" s="125">
        <v>1</v>
      </c>
      <c r="F89" s="125">
        <v>0</v>
      </c>
      <c r="G89" s="125">
        <v>0</v>
      </c>
      <c r="H89" s="125">
        <v>1</v>
      </c>
      <c r="I89" s="125">
        <v>0</v>
      </c>
      <c r="J89" s="125">
        <v>1</v>
      </c>
      <c r="K89" s="125">
        <v>0</v>
      </c>
      <c r="L89" s="125">
        <v>0</v>
      </c>
      <c r="M89" s="125">
        <v>0</v>
      </c>
      <c r="N89" s="125">
        <v>0</v>
      </c>
      <c r="O89" s="125">
        <v>0</v>
      </c>
      <c r="P89" s="125">
        <v>0</v>
      </c>
      <c r="Q89" s="125">
        <v>0</v>
      </c>
      <c r="R89" s="125">
        <v>0</v>
      </c>
      <c r="S89" s="125">
        <v>0</v>
      </c>
      <c r="T89" s="125">
        <v>0</v>
      </c>
      <c r="U89" s="125">
        <v>0</v>
      </c>
      <c r="V89" s="125">
        <v>0</v>
      </c>
      <c r="W89" s="121">
        <v>1</v>
      </c>
    </row>
    <row r="90" spans="1:23" ht="14.5" x14ac:dyDescent="0.35">
      <c r="A90" s="123" t="s">
        <v>619</v>
      </c>
      <c r="B90" s="122">
        <v>439</v>
      </c>
      <c r="C90" s="124" t="s">
        <v>620</v>
      </c>
      <c r="D90" s="124" t="s">
        <v>621</v>
      </c>
      <c r="E90" s="125">
        <v>0</v>
      </c>
      <c r="F90" s="125">
        <v>0</v>
      </c>
      <c r="G90" s="125">
        <v>0</v>
      </c>
      <c r="H90" s="125">
        <v>0</v>
      </c>
      <c r="I90" s="125">
        <v>0</v>
      </c>
      <c r="J90" s="125">
        <v>0</v>
      </c>
      <c r="K90" s="125">
        <v>0</v>
      </c>
      <c r="L90" s="125">
        <v>0</v>
      </c>
      <c r="M90" s="125">
        <v>1</v>
      </c>
      <c r="N90" s="125">
        <v>0</v>
      </c>
      <c r="O90" s="125">
        <v>0</v>
      </c>
      <c r="P90" s="125">
        <v>0</v>
      </c>
      <c r="Q90" s="125">
        <v>0</v>
      </c>
      <c r="R90" s="125">
        <v>0</v>
      </c>
      <c r="S90" s="125">
        <v>1</v>
      </c>
      <c r="T90" s="125">
        <v>1</v>
      </c>
      <c r="U90" s="125">
        <v>0</v>
      </c>
      <c r="V90" s="125">
        <v>0</v>
      </c>
      <c r="W90" s="121">
        <v>0</v>
      </c>
    </row>
    <row r="91" spans="1:23" ht="14.5" x14ac:dyDescent="0.35">
      <c r="A91" s="123" t="s">
        <v>622</v>
      </c>
      <c r="B91" s="122">
        <v>916</v>
      </c>
      <c r="C91" s="124" t="s">
        <v>623</v>
      </c>
      <c r="D91" s="124" t="s">
        <v>624</v>
      </c>
      <c r="E91" s="125">
        <v>0</v>
      </c>
      <c r="F91" s="125">
        <v>1</v>
      </c>
      <c r="G91" s="125">
        <v>0</v>
      </c>
      <c r="H91" s="125">
        <v>0</v>
      </c>
      <c r="I91" s="125">
        <v>0</v>
      </c>
      <c r="J91" s="125">
        <v>0</v>
      </c>
      <c r="K91" s="125">
        <v>0</v>
      </c>
      <c r="L91" s="125">
        <v>0</v>
      </c>
      <c r="M91" s="125">
        <v>1</v>
      </c>
      <c r="N91" s="125">
        <v>1</v>
      </c>
      <c r="O91" s="125">
        <v>0</v>
      </c>
      <c r="P91" s="125">
        <v>0</v>
      </c>
      <c r="Q91" s="125">
        <v>0</v>
      </c>
      <c r="R91" s="125">
        <v>0</v>
      </c>
      <c r="S91" s="125">
        <v>0</v>
      </c>
      <c r="T91" s="125">
        <v>0</v>
      </c>
      <c r="U91" s="125">
        <v>0</v>
      </c>
      <c r="V91" s="125">
        <v>0</v>
      </c>
      <c r="W91" s="121">
        <v>0</v>
      </c>
    </row>
    <row r="92" spans="1:23" ht="14.5" x14ac:dyDescent="0.35">
      <c r="A92" s="123" t="s">
        <v>261</v>
      </c>
      <c r="B92" s="122">
        <v>664</v>
      </c>
      <c r="C92" s="124" t="s">
        <v>625</v>
      </c>
      <c r="D92" s="124" t="s">
        <v>626</v>
      </c>
      <c r="E92" s="125">
        <v>0</v>
      </c>
      <c r="F92" s="125">
        <v>0</v>
      </c>
      <c r="G92" s="125">
        <v>1</v>
      </c>
      <c r="H92" s="125">
        <v>0</v>
      </c>
      <c r="I92" s="125">
        <v>0</v>
      </c>
      <c r="J92" s="125">
        <v>0</v>
      </c>
      <c r="K92" s="125">
        <v>0</v>
      </c>
      <c r="L92" s="125">
        <v>0</v>
      </c>
      <c r="M92" s="125">
        <v>1</v>
      </c>
      <c r="N92" s="125">
        <v>0</v>
      </c>
      <c r="O92" s="125">
        <v>0</v>
      </c>
      <c r="P92" s="125">
        <v>0</v>
      </c>
      <c r="Q92" s="125">
        <v>0</v>
      </c>
      <c r="R92" s="125">
        <v>0</v>
      </c>
      <c r="S92" s="125">
        <v>0</v>
      </c>
      <c r="T92" s="125">
        <v>0</v>
      </c>
      <c r="U92" s="125">
        <v>1</v>
      </c>
      <c r="V92" s="125">
        <v>1</v>
      </c>
      <c r="W92" s="121">
        <v>0</v>
      </c>
    </row>
    <row r="93" spans="1:23" ht="14.5" x14ac:dyDescent="0.35">
      <c r="A93" s="123" t="s">
        <v>627</v>
      </c>
      <c r="B93" s="122">
        <v>826</v>
      </c>
      <c r="C93" s="124" t="s">
        <v>628</v>
      </c>
      <c r="D93" s="124" t="s">
        <v>629</v>
      </c>
      <c r="E93" s="125">
        <v>0</v>
      </c>
      <c r="F93" s="125">
        <v>0</v>
      </c>
      <c r="G93" s="125">
        <v>0</v>
      </c>
      <c r="H93" s="125">
        <v>0</v>
      </c>
      <c r="I93" s="125">
        <v>0</v>
      </c>
      <c r="J93" s="125">
        <v>0</v>
      </c>
      <c r="K93" s="125">
        <v>0</v>
      </c>
      <c r="L93" s="125">
        <v>0</v>
      </c>
      <c r="M93" s="125">
        <v>1</v>
      </c>
      <c r="N93" s="125">
        <v>0</v>
      </c>
      <c r="O93" s="125">
        <v>1</v>
      </c>
      <c r="P93" s="125">
        <v>0</v>
      </c>
      <c r="Q93" s="125">
        <v>0</v>
      </c>
      <c r="R93" s="125">
        <v>0</v>
      </c>
      <c r="S93" s="125">
        <v>0</v>
      </c>
      <c r="T93" s="125">
        <v>0</v>
      </c>
      <c r="U93" s="125">
        <v>0</v>
      </c>
      <c r="V93" s="125">
        <v>1</v>
      </c>
      <c r="W93" s="121">
        <v>0</v>
      </c>
    </row>
    <row r="94" spans="1:23" ht="14.5" x14ac:dyDescent="0.35">
      <c r="A94" s="123" t="s">
        <v>264</v>
      </c>
      <c r="B94" s="122">
        <v>542</v>
      </c>
      <c r="C94" s="124" t="s">
        <v>630</v>
      </c>
      <c r="D94" s="124" t="s">
        <v>631</v>
      </c>
      <c r="E94" s="125">
        <v>1</v>
      </c>
      <c r="F94" s="125">
        <v>0</v>
      </c>
      <c r="G94" s="125">
        <v>0</v>
      </c>
      <c r="H94" s="125">
        <v>1</v>
      </c>
      <c r="I94" s="125">
        <v>0</v>
      </c>
      <c r="J94" s="125">
        <v>0</v>
      </c>
      <c r="K94" s="125">
        <v>1</v>
      </c>
      <c r="L94" s="125">
        <v>0</v>
      </c>
      <c r="M94" s="125">
        <v>0</v>
      </c>
      <c r="N94" s="125">
        <v>0</v>
      </c>
      <c r="O94" s="125">
        <v>0</v>
      </c>
      <c r="P94" s="125">
        <v>0</v>
      </c>
      <c r="Q94" s="125">
        <v>0</v>
      </c>
      <c r="R94" s="125">
        <v>0</v>
      </c>
      <c r="S94" s="125">
        <v>0</v>
      </c>
      <c r="T94" s="125">
        <v>0</v>
      </c>
      <c r="U94" s="125">
        <v>0</v>
      </c>
      <c r="V94" s="125">
        <v>0</v>
      </c>
      <c r="W94" s="121">
        <v>1</v>
      </c>
    </row>
    <row r="95" spans="1:23" ht="14.5" x14ac:dyDescent="0.35">
      <c r="A95" s="123" t="s">
        <v>632</v>
      </c>
      <c r="B95" s="122">
        <v>967</v>
      </c>
      <c r="C95" s="124" t="s">
        <v>633</v>
      </c>
      <c r="D95" s="124" t="s">
        <v>634</v>
      </c>
      <c r="E95" s="125">
        <v>0</v>
      </c>
      <c r="F95" s="125">
        <v>0</v>
      </c>
      <c r="G95" s="125">
        <v>0</v>
      </c>
      <c r="H95" s="125">
        <v>0</v>
      </c>
      <c r="I95" s="125">
        <v>0</v>
      </c>
      <c r="J95" s="125">
        <v>0</v>
      </c>
      <c r="K95" s="125">
        <v>0</v>
      </c>
      <c r="L95" s="125">
        <v>0</v>
      </c>
      <c r="M95" s="125">
        <v>1</v>
      </c>
      <c r="N95" s="125">
        <v>0</v>
      </c>
      <c r="O95" s="125">
        <v>0</v>
      </c>
      <c r="P95" s="125">
        <v>0</v>
      </c>
      <c r="Q95" s="125">
        <v>1</v>
      </c>
      <c r="R95" s="125">
        <v>0</v>
      </c>
      <c r="S95" s="125">
        <v>0</v>
      </c>
      <c r="T95" s="125">
        <v>0</v>
      </c>
      <c r="U95" s="125">
        <v>0</v>
      </c>
      <c r="V95" s="125">
        <v>0</v>
      </c>
      <c r="W95" s="121">
        <v>0</v>
      </c>
    </row>
    <row r="96" spans="1:23" ht="14.5" x14ac:dyDescent="0.35">
      <c r="A96" s="123" t="s">
        <v>635</v>
      </c>
      <c r="B96" s="122">
        <v>443</v>
      </c>
      <c r="C96" s="124" t="s">
        <v>636</v>
      </c>
      <c r="D96" s="124" t="s">
        <v>637</v>
      </c>
      <c r="E96" s="125">
        <v>0</v>
      </c>
      <c r="F96" s="125">
        <v>1</v>
      </c>
      <c r="G96" s="125">
        <v>0</v>
      </c>
      <c r="H96" s="125">
        <v>0</v>
      </c>
      <c r="I96" s="125">
        <v>0</v>
      </c>
      <c r="J96" s="125">
        <v>0</v>
      </c>
      <c r="K96" s="125">
        <v>0</v>
      </c>
      <c r="L96" s="125">
        <v>0</v>
      </c>
      <c r="M96" s="125">
        <v>1</v>
      </c>
      <c r="N96" s="125">
        <v>0</v>
      </c>
      <c r="O96" s="125">
        <v>0</v>
      </c>
      <c r="P96" s="125">
        <v>0</v>
      </c>
      <c r="Q96" s="125">
        <v>0</v>
      </c>
      <c r="R96" s="125">
        <v>0</v>
      </c>
      <c r="S96" s="125">
        <v>1</v>
      </c>
      <c r="T96" s="125">
        <v>1</v>
      </c>
      <c r="U96" s="125">
        <v>0</v>
      </c>
      <c r="V96" s="125">
        <v>0</v>
      </c>
      <c r="W96" s="121">
        <v>0</v>
      </c>
    </row>
    <row r="97" spans="1:23" ht="14.5" x14ac:dyDescent="0.35">
      <c r="A97" s="123" t="s">
        <v>638</v>
      </c>
      <c r="B97" s="122">
        <v>917</v>
      </c>
      <c r="C97" s="124" t="s">
        <v>639</v>
      </c>
      <c r="D97" s="124" t="s">
        <v>640</v>
      </c>
      <c r="E97" s="125">
        <v>0</v>
      </c>
      <c r="F97" s="125">
        <v>0</v>
      </c>
      <c r="G97" s="125">
        <v>1</v>
      </c>
      <c r="H97" s="125">
        <v>0</v>
      </c>
      <c r="I97" s="125">
        <v>0</v>
      </c>
      <c r="J97" s="125">
        <v>0</v>
      </c>
      <c r="K97" s="125">
        <v>0</v>
      </c>
      <c r="L97" s="125">
        <v>0</v>
      </c>
      <c r="M97" s="125">
        <v>1</v>
      </c>
      <c r="N97" s="125">
        <v>1</v>
      </c>
      <c r="O97" s="125">
        <v>0</v>
      </c>
      <c r="P97" s="125">
        <v>0</v>
      </c>
      <c r="Q97" s="125">
        <v>0</v>
      </c>
      <c r="R97" s="125">
        <v>0</v>
      </c>
      <c r="S97" s="125">
        <v>0</v>
      </c>
      <c r="T97" s="125">
        <v>0</v>
      </c>
      <c r="U97" s="125">
        <v>0</v>
      </c>
      <c r="V97" s="125">
        <v>1</v>
      </c>
      <c r="W97" s="121">
        <v>0</v>
      </c>
    </row>
    <row r="98" spans="1:23" ht="14.5" x14ac:dyDescent="0.35">
      <c r="A98" s="123" t="s">
        <v>641</v>
      </c>
      <c r="B98" s="122">
        <v>544</v>
      </c>
      <c r="C98" s="124" t="s">
        <v>642</v>
      </c>
      <c r="D98" s="124" t="s">
        <v>643</v>
      </c>
      <c r="E98" s="125">
        <v>0</v>
      </c>
      <c r="F98" s="125">
        <v>0</v>
      </c>
      <c r="G98" s="125">
        <v>1</v>
      </c>
      <c r="H98" s="125">
        <v>0</v>
      </c>
      <c r="I98" s="125">
        <v>0</v>
      </c>
      <c r="J98" s="125">
        <v>0</v>
      </c>
      <c r="K98" s="125">
        <v>0</v>
      </c>
      <c r="L98" s="125">
        <v>0</v>
      </c>
      <c r="M98" s="125">
        <v>1</v>
      </c>
      <c r="N98" s="125">
        <v>0</v>
      </c>
      <c r="O98" s="125">
        <v>1</v>
      </c>
      <c r="P98" s="125">
        <v>0</v>
      </c>
      <c r="Q98" s="125">
        <v>0</v>
      </c>
      <c r="R98" s="125">
        <v>0</v>
      </c>
      <c r="S98" s="125">
        <v>0</v>
      </c>
      <c r="T98" s="125">
        <v>0</v>
      </c>
      <c r="U98" s="125">
        <v>0</v>
      </c>
      <c r="V98" s="125">
        <v>1</v>
      </c>
      <c r="W98" s="121">
        <v>0</v>
      </c>
    </row>
    <row r="99" spans="1:23" ht="14.5" x14ac:dyDescent="0.35">
      <c r="A99" s="123" t="s">
        <v>268</v>
      </c>
      <c r="B99" s="122">
        <v>941</v>
      </c>
      <c r="C99" s="124" t="s">
        <v>272</v>
      </c>
      <c r="D99" s="124" t="s">
        <v>644</v>
      </c>
      <c r="E99" s="125">
        <v>1</v>
      </c>
      <c r="F99" s="125">
        <v>0</v>
      </c>
      <c r="G99" s="125">
        <v>0</v>
      </c>
      <c r="H99" s="125">
        <v>1</v>
      </c>
      <c r="I99" s="125">
        <v>1</v>
      </c>
      <c r="J99" s="125">
        <v>0</v>
      </c>
      <c r="K99" s="125">
        <v>0</v>
      </c>
      <c r="L99" s="125">
        <v>1</v>
      </c>
      <c r="M99" s="125">
        <v>0</v>
      </c>
      <c r="N99" s="125">
        <v>0</v>
      </c>
      <c r="O99" s="125">
        <v>0</v>
      </c>
      <c r="P99" s="125">
        <v>0</v>
      </c>
      <c r="Q99" s="125">
        <v>0</v>
      </c>
      <c r="R99" s="125">
        <v>0</v>
      </c>
      <c r="S99" s="125">
        <v>0</v>
      </c>
      <c r="T99" s="125">
        <v>0</v>
      </c>
      <c r="U99" s="125">
        <v>0</v>
      </c>
      <c r="V99" s="125">
        <v>0</v>
      </c>
      <c r="W99" s="121">
        <v>0</v>
      </c>
    </row>
    <row r="100" spans="1:23" ht="14.5" x14ac:dyDescent="0.35">
      <c r="A100" s="123" t="s">
        <v>645</v>
      </c>
      <c r="B100" s="122">
        <v>446</v>
      </c>
      <c r="C100" s="124" t="s">
        <v>646</v>
      </c>
      <c r="D100" s="124" t="s">
        <v>647</v>
      </c>
      <c r="E100" s="125">
        <v>0</v>
      </c>
      <c r="F100" s="125">
        <v>0</v>
      </c>
      <c r="G100" s="125">
        <v>0</v>
      </c>
      <c r="H100" s="125">
        <v>0</v>
      </c>
      <c r="I100" s="125">
        <v>0</v>
      </c>
      <c r="J100" s="125">
        <v>0</v>
      </c>
      <c r="K100" s="125">
        <v>0</v>
      </c>
      <c r="L100" s="125">
        <v>0</v>
      </c>
      <c r="M100" s="125">
        <v>1</v>
      </c>
      <c r="N100" s="125">
        <v>0</v>
      </c>
      <c r="O100" s="125">
        <v>0</v>
      </c>
      <c r="P100" s="125">
        <v>0</v>
      </c>
      <c r="Q100" s="125">
        <v>0</v>
      </c>
      <c r="R100" s="125">
        <v>0</v>
      </c>
      <c r="S100" s="125">
        <v>1</v>
      </c>
      <c r="T100" s="125">
        <v>1</v>
      </c>
      <c r="U100" s="125">
        <v>0</v>
      </c>
      <c r="V100" s="125">
        <v>0</v>
      </c>
      <c r="W100" s="121">
        <v>0</v>
      </c>
    </row>
    <row r="101" spans="1:23" ht="14.5" x14ac:dyDescent="0.35">
      <c r="A101" s="123" t="s">
        <v>648</v>
      </c>
      <c r="B101" s="122">
        <v>666</v>
      </c>
      <c r="C101" s="124" t="s">
        <v>649</v>
      </c>
      <c r="D101" s="124" t="s">
        <v>650</v>
      </c>
      <c r="E101" s="125">
        <v>0</v>
      </c>
      <c r="F101" s="125">
        <v>0</v>
      </c>
      <c r="G101" s="125">
        <v>0</v>
      </c>
      <c r="H101" s="125">
        <v>0</v>
      </c>
      <c r="I101" s="125">
        <v>0</v>
      </c>
      <c r="J101" s="125">
        <v>0</v>
      </c>
      <c r="K101" s="125">
        <v>0</v>
      </c>
      <c r="L101" s="125">
        <v>0</v>
      </c>
      <c r="M101" s="125">
        <v>1</v>
      </c>
      <c r="N101" s="125">
        <v>0</v>
      </c>
      <c r="O101" s="125">
        <v>0</v>
      </c>
      <c r="P101" s="125">
        <v>0</v>
      </c>
      <c r="Q101" s="125">
        <v>0</v>
      </c>
      <c r="R101" s="125">
        <v>0</v>
      </c>
      <c r="S101" s="125">
        <v>0</v>
      </c>
      <c r="T101" s="125">
        <v>0</v>
      </c>
      <c r="U101" s="125">
        <v>1</v>
      </c>
      <c r="V101" s="125">
        <v>1</v>
      </c>
      <c r="W101" s="121">
        <v>0</v>
      </c>
    </row>
    <row r="102" spans="1:23" ht="14.5" x14ac:dyDescent="0.35">
      <c r="A102" s="123" t="s">
        <v>651</v>
      </c>
      <c r="B102" s="122">
        <v>668</v>
      </c>
      <c r="C102" s="124" t="s">
        <v>652</v>
      </c>
      <c r="D102" s="124" t="s">
        <v>653</v>
      </c>
      <c r="E102" s="125">
        <v>0</v>
      </c>
      <c r="F102" s="125">
        <v>0</v>
      </c>
      <c r="G102" s="125">
        <v>0</v>
      </c>
      <c r="H102" s="125">
        <v>0</v>
      </c>
      <c r="I102" s="125">
        <v>0</v>
      </c>
      <c r="J102" s="125">
        <v>0</v>
      </c>
      <c r="K102" s="125">
        <v>0</v>
      </c>
      <c r="L102" s="125">
        <v>0</v>
      </c>
      <c r="M102" s="125">
        <v>1</v>
      </c>
      <c r="N102" s="125">
        <v>0</v>
      </c>
      <c r="O102" s="125">
        <v>0</v>
      </c>
      <c r="P102" s="125">
        <v>0</v>
      </c>
      <c r="Q102" s="125">
        <v>0</v>
      </c>
      <c r="R102" s="125">
        <v>0</v>
      </c>
      <c r="S102" s="125">
        <v>0</v>
      </c>
      <c r="T102" s="125">
        <v>0</v>
      </c>
      <c r="U102" s="125">
        <v>1</v>
      </c>
      <c r="V102" s="125">
        <v>1</v>
      </c>
      <c r="W102" s="121">
        <v>0</v>
      </c>
    </row>
    <row r="103" spans="1:23" ht="14.5" x14ac:dyDescent="0.35">
      <c r="A103" s="123" t="s">
        <v>654</v>
      </c>
      <c r="B103" s="122">
        <v>672</v>
      </c>
      <c r="C103" s="124" t="s">
        <v>655</v>
      </c>
      <c r="D103" s="124" t="s">
        <v>656</v>
      </c>
      <c r="E103" s="125">
        <v>0</v>
      </c>
      <c r="F103" s="125">
        <v>1</v>
      </c>
      <c r="G103" s="125">
        <v>0</v>
      </c>
      <c r="H103" s="125">
        <v>0</v>
      </c>
      <c r="I103" s="125">
        <v>0</v>
      </c>
      <c r="J103" s="125">
        <v>0</v>
      </c>
      <c r="K103" s="125">
        <v>0</v>
      </c>
      <c r="L103" s="125">
        <v>0</v>
      </c>
      <c r="M103" s="125">
        <v>1</v>
      </c>
      <c r="N103" s="125">
        <v>0</v>
      </c>
      <c r="O103" s="125">
        <v>0</v>
      </c>
      <c r="P103" s="125">
        <v>0</v>
      </c>
      <c r="Q103" s="125">
        <v>0</v>
      </c>
      <c r="R103" s="125">
        <v>0</v>
      </c>
      <c r="S103" s="125">
        <v>1</v>
      </c>
      <c r="T103" s="125">
        <v>1</v>
      </c>
      <c r="U103" s="125">
        <v>0</v>
      </c>
      <c r="V103" s="125">
        <v>0</v>
      </c>
      <c r="W103" s="121">
        <v>0</v>
      </c>
    </row>
    <row r="104" spans="1:23" ht="14.5" x14ac:dyDescent="0.35">
      <c r="A104" s="123" t="s">
        <v>273</v>
      </c>
      <c r="B104" s="122">
        <v>946</v>
      </c>
      <c r="C104" s="124" t="s">
        <v>277</v>
      </c>
      <c r="D104" s="124" t="s">
        <v>657</v>
      </c>
      <c r="E104" s="125">
        <v>1</v>
      </c>
      <c r="F104" s="125">
        <v>0</v>
      </c>
      <c r="G104" s="125">
        <v>0</v>
      </c>
      <c r="H104" s="125">
        <v>1</v>
      </c>
      <c r="I104" s="125">
        <v>0</v>
      </c>
      <c r="J104" s="125">
        <v>0</v>
      </c>
      <c r="K104" s="125">
        <v>1</v>
      </c>
      <c r="L104" s="125">
        <v>1</v>
      </c>
      <c r="M104" s="125">
        <v>0</v>
      </c>
      <c r="N104" s="125">
        <v>0</v>
      </c>
      <c r="O104" s="125">
        <v>0</v>
      </c>
      <c r="P104" s="125">
        <v>0</v>
      </c>
      <c r="Q104" s="125">
        <v>0</v>
      </c>
      <c r="R104" s="125">
        <v>0</v>
      </c>
      <c r="S104" s="125">
        <v>0</v>
      </c>
      <c r="T104" s="125">
        <v>0</v>
      </c>
      <c r="U104" s="125">
        <v>0</v>
      </c>
      <c r="V104" s="125">
        <v>0</v>
      </c>
      <c r="W104" s="121">
        <v>0</v>
      </c>
    </row>
    <row r="105" spans="1:23" ht="14.5" x14ac:dyDescent="0.35">
      <c r="A105" s="123" t="s">
        <v>278</v>
      </c>
      <c r="B105" s="122">
        <v>137</v>
      </c>
      <c r="C105" s="124" t="s">
        <v>658</v>
      </c>
      <c r="D105" s="124" t="s">
        <v>659</v>
      </c>
      <c r="E105" s="125">
        <v>1</v>
      </c>
      <c r="F105" s="125">
        <v>0</v>
      </c>
      <c r="G105" s="125">
        <v>0</v>
      </c>
      <c r="H105" s="125">
        <v>1</v>
      </c>
      <c r="I105" s="125">
        <v>1</v>
      </c>
      <c r="J105" s="125">
        <v>0</v>
      </c>
      <c r="K105" s="125">
        <v>0</v>
      </c>
      <c r="L105" s="125">
        <v>1</v>
      </c>
      <c r="M105" s="125">
        <v>0</v>
      </c>
      <c r="N105" s="125">
        <v>0</v>
      </c>
      <c r="O105" s="125">
        <v>0</v>
      </c>
      <c r="P105" s="125">
        <v>0</v>
      </c>
      <c r="Q105" s="125">
        <v>0</v>
      </c>
      <c r="R105" s="125">
        <v>0</v>
      </c>
      <c r="S105" s="125">
        <v>0</v>
      </c>
      <c r="T105" s="125">
        <v>0</v>
      </c>
      <c r="U105" s="125">
        <v>0</v>
      </c>
      <c r="V105" s="125">
        <v>0</v>
      </c>
      <c r="W105" s="121">
        <v>0</v>
      </c>
    </row>
    <row r="106" spans="1:23" ht="14.5" x14ac:dyDescent="0.35">
      <c r="A106" s="123" t="s">
        <v>660</v>
      </c>
      <c r="B106" s="122">
        <v>546</v>
      </c>
      <c r="C106" s="124" t="s">
        <v>661</v>
      </c>
      <c r="D106" s="124" t="s">
        <v>662</v>
      </c>
      <c r="E106" s="125">
        <v>0</v>
      </c>
      <c r="F106" s="125">
        <v>0</v>
      </c>
      <c r="G106" s="125">
        <v>0</v>
      </c>
      <c r="H106" s="125">
        <v>1</v>
      </c>
      <c r="I106" s="125">
        <v>0</v>
      </c>
      <c r="J106" s="125">
        <v>0</v>
      </c>
      <c r="L106" s="125">
        <v>0</v>
      </c>
      <c r="M106" s="125">
        <v>0</v>
      </c>
      <c r="N106" s="125">
        <v>0</v>
      </c>
      <c r="O106" s="125">
        <v>0</v>
      </c>
      <c r="P106" s="125">
        <v>0</v>
      </c>
      <c r="Q106" s="125">
        <v>0</v>
      </c>
      <c r="R106" s="125">
        <v>0</v>
      </c>
      <c r="S106" s="125">
        <v>0</v>
      </c>
      <c r="T106" s="125">
        <v>0</v>
      </c>
      <c r="U106" s="125">
        <v>0</v>
      </c>
      <c r="V106" s="125">
        <v>0</v>
      </c>
      <c r="W106" s="121" t="s">
        <v>514</v>
      </c>
    </row>
    <row r="107" spans="1:23" ht="14.5" x14ac:dyDescent="0.35">
      <c r="A107" s="123" t="s">
        <v>663</v>
      </c>
      <c r="B107" s="122">
        <v>962</v>
      </c>
      <c r="C107" s="124" t="s">
        <v>664</v>
      </c>
      <c r="D107" s="124" t="s">
        <v>665</v>
      </c>
      <c r="E107" s="125">
        <v>0</v>
      </c>
      <c r="F107" s="125">
        <v>0</v>
      </c>
      <c r="G107" s="125">
        <v>0</v>
      </c>
      <c r="H107" s="125">
        <v>0</v>
      </c>
      <c r="I107" s="125">
        <v>0</v>
      </c>
      <c r="J107" s="125">
        <v>0</v>
      </c>
      <c r="K107" s="125">
        <v>0</v>
      </c>
      <c r="L107" s="125">
        <v>0</v>
      </c>
      <c r="M107" s="125">
        <v>1</v>
      </c>
      <c r="N107" s="125">
        <v>0</v>
      </c>
      <c r="O107" s="125">
        <v>0</v>
      </c>
      <c r="P107" s="125">
        <v>0</v>
      </c>
      <c r="Q107" s="125">
        <v>1</v>
      </c>
      <c r="R107" s="125">
        <v>0</v>
      </c>
      <c r="S107" s="125">
        <v>0</v>
      </c>
      <c r="T107" s="125">
        <v>0</v>
      </c>
      <c r="U107" s="125">
        <v>0</v>
      </c>
      <c r="V107" s="125">
        <v>0</v>
      </c>
      <c r="W107" s="121">
        <v>0</v>
      </c>
    </row>
    <row r="108" spans="1:23" ht="14.5" x14ac:dyDescent="0.35">
      <c r="A108" s="123" t="s">
        <v>666</v>
      </c>
      <c r="B108" s="122">
        <v>674</v>
      </c>
      <c r="C108" s="124" t="s">
        <v>667</v>
      </c>
      <c r="D108" s="124" t="s">
        <v>668</v>
      </c>
      <c r="E108" s="125">
        <v>0</v>
      </c>
      <c r="F108" s="125">
        <v>0</v>
      </c>
      <c r="G108" s="125">
        <v>1</v>
      </c>
      <c r="H108" s="125">
        <v>0</v>
      </c>
      <c r="I108" s="125">
        <v>0</v>
      </c>
      <c r="J108" s="125">
        <v>0</v>
      </c>
      <c r="K108" s="125">
        <v>0</v>
      </c>
      <c r="L108" s="125">
        <v>0</v>
      </c>
      <c r="M108" s="125">
        <v>1</v>
      </c>
      <c r="N108" s="125">
        <v>0</v>
      </c>
      <c r="O108" s="125">
        <v>0</v>
      </c>
      <c r="P108" s="125">
        <v>0</v>
      </c>
      <c r="Q108" s="125">
        <v>0</v>
      </c>
      <c r="R108" s="125">
        <v>0</v>
      </c>
      <c r="S108" s="125">
        <v>0</v>
      </c>
      <c r="T108" s="125">
        <v>0</v>
      </c>
      <c r="U108" s="125">
        <v>1</v>
      </c>
      <c r="V108" s="125">
        <v>1</v>
      </c>
      <c r="W108" s="121">
        <v>0</v>
      </c>
    </row>
    <row r="109" spans="1:23" ht="14.5" x14ac:dyDescent="0.35">
      <c r="A109" s="123" t="s">
        <v>669</v>
      </c>
      <c r="B109" s="122">
        <v>676</v>
      </c>
      <c r="C109" s="124" t="s">
        <v>670</v>
      </c>
      <c r="D109" s="124" t="s">
        <v>671</v>
      </c>
      <c r="E109" s="125">
        <v>0</v>
      </c>
      <c r="F109" s="125">
        <v>0</v>
      </c>
      <c r="G109" s="125">
        <v>0</v>
      </c>
      <c r="H109" s="125">
        <v>0</v>
      </c>
      <c r="I109" s="125">
        <v>0</v>
      </c>
      <c r="J109" s="125">
        <v>0</v>
      </c>
      <c r="K109" s="125">
        <v>0</v>
      </c>
      <c r="L109" s="125">
        <v>0</v>
      </c>
      <c r="M109" s="125">
        <v>1</v>
      </c>
      <c r="N109" s="125">
        <v>0</v>
      </c>
      <c r="O109" s="125">
        <v>0</v>
      </c>
      <c r="P109" s="125">
        <v>0</v>
      </c>
      <c r="Q109" s="125">
        <v>0</v>
      </c>
      <c r="R109" s="125">
        <v>0</v>
      </c>
      <c r="S109" s="125">
        <v>0</v>
      </c>
      <c r="T109" s="125">
        <v>0</v>
      </c>
      <c r="U109" s="125">
        <v>1</v>
      </c>
      <c r="V109" s="125">
        <v>1</v>
      </c>
      <c r="W109" s="121">
        <v>0</v>
      </c>
    </row>
    <row r="110" spans="1:23" ht="14.5" x14ac:dyDescent="0.35">
      <c r="A110" s="123" t="s">
        <v>672</v>
      </c>
      <c r="B110" s="122">
        <v>548</v>
      </c>
      <c r="C110" s="124" t="s">
        <v>673</v>
      </c>
      <c r="D110" s="124" t="s">
        <v>674</v>
      </c>
      <c r="E110" s="125">
        <v>0</v>
      </c>
      <c r="F110" s="125">
        <v>1</v>
      </c>
      <c r="G110" s="125">
        <v>0</v>
      </c>
      <c r="H110" s="125">
        <v>0</v>
      </c>
      <c r="I110" s="125">
        <v>0</v>
      </c>
      <c r="J110" s="125">
        <v>0</v>
      </c>
      <c r="K110" s="125">
        <v>0</v>
      </c>
      <c r="L110" s="125">
        <v>0</v>
      </c>
      <c r="M110" s="125">
        <v>1</v>
      </c>
      <c r="N110" s="125">
        <v>0</v>
      </c>
      <c r="O110" s="125">
        <v>1</v>
      </c>
      <c r="P110" s="125">
        <v>1</v>
      </c>
      <c r="Q110" s="125">
        <v>0</v>
      </c>
      <c r="R110" s="125">
        <v>0</v>
      </c>
      <c r="S110" s="125">
        <v>0</v>
      </c>
      <c r="T110" s="125">
        <v>0</v>
      </c>
      <c r="U110" s="125">
        <v>0</v>
      </c>
      <c r="V110" s="125">
        <v>0</v>
      </c>
      <c r="W110" s="121">
        <v>0</v>
      </c>
    </row>
    <row r="111" spans="1:23" ht="14.5" x14ac:dyDescent="0.35">
      <c r="A111" s="123" t="s">
        <v>675</v>
      </c>
      <c r="B111" s="122">
        <v>556</v>
      </c>
      <c r="C111" s="124" t="s">
        <v>676</v>
      </c>
      <c r="D111" s="124" t="s">
        <v>677</v>
      </c>
      <c r="E111" s="125">
        <v>0</v>
      </c>
      <c r="F111" s="125">
        <v>0</v>
      </c>
      <c r="G111" s="125">
        <v>0</v>
      </c>
      <c r="H111" s="125">
        <v>0</v>
      </c>
      <c r="I111" s="125">
        <v>0</v>
      </c>
      <c r="J111" s="125">
        <v>0</v>
      </c>
      <c r="K111" s="125">
        <v>0</v>
      </c>
      <c r="L111" s="125">
        <v>0</v>
      </c>
      <c r="M111" s="125">
        <v>1</v>
      </c>
      <c r="N111" s="125">
        <v>0</v>
      </c>
      <c r="O111" s="125">
        <v>1</v>
      </c>
      <c r="P111" s="125">
        <v>0</v>
      </c>
      <c r="Q111" s="125">
        <v>0</v>
      </c>
      <c r="R111" s="125">
        <v>0</v>
      </c>
      <c r="S111" s="125">
        <v>0</v>
      </c>
      <c r="T111" s="125">
        <v>0</v>
      </c>
      <c r="U111" s="125">
        <v>0</v>
      </c>
      <c r="V111" s="125">
        <v>0</v>
      </c>
      <c r="W111" s="121">
        <v>0</v>
      </c>
    </row>
    <row r="112" spans="1:23" ht="14.5" x14ac:dyDescent="0.35">
      <c r="A112" s="123" t="s">
        <v>678</v>
      </c>
      <c r="B112" s="122">
        <v>678</v>
      </c>
      <c r="C112" s="124" t="s">
        <v>679</v>
      </c>
      <c r="D112" s="124" t="s">
        <v>680</v>
      </c>
      <c r="E112" s="125">
        <v>0</v>
      </c>
      <c r="F112" s="125">
        <v>0</v>
      </c>
      <c r="G112" s="125">
        <v>1</v>
      </c>
      <c r="H112" s="125">
        <v>0</v>
      </c>
      <c r="I112" s="125">
        <v>0</v>
      </c>
      <c r="J112" s="125">
        <v>0</v>
      </c>
      <c r="K112" s="125">
        <v>0</v>
      </c>
      <c r="L112" s="125">
        <v>0</v>
      </c>
      <c r="M112" s="125">
        <v>1</v>
      </c>
      <c r="N112" s="125">
        <v>0</v>
      </c>
      <c r="O112" s="125">
        <v>0</v>
      </c>
      <c r="P112" s="125">
        <v>0</v>
      </c>
      <c r="Q112" s="125">
        <v>0</v>
      </c>
      <c r="R112" s="125">
        <v>0</v>
      </c>
      <c r="S112" s="125">
        <v>0</v>
      </c>
      <c r="T112" s="125">
        <v>0</v>
      </c>
      <c r="U112" s="125">
        <v>1</v>
      </c>
      <c r="V112" s="125">
        <v>1</v>
      </c>
      <c r="W112" s="121">
        <v>0</v>
      </c>
    </row>
    <row r="113" spans="1:23" ht="14.5" x14ac:dyDescent="0.35">
      <c r="A113" s="123" t="s">
        <v>282</v>
      </c>
      <c r="B113" s="122">
        <v>181</v>
      </c>
      <c r="C113" s="124" t="s">
        <v>286</v>
      </c>
      <c r="D113" s="124" t="s">
        <v>681</v>
      </c>
      <c r="E113" s="125">
        <v>1</v>
      </c>
      <c r="F113" s="125">
        <v>0</v>
      </c>
      <c r="G113" s="125">
        <v>0</v>
      </c>
      <c r="H113" s="125">
        <v>1</v>
      </c>
      <c r="I113" s="125">
        <v>1</v>
      </c>
      <c r="J113" s="125">
        <v>0</v>
      </c>
      <c r="K113" s="125">
        <v>0</v>
      </c>
      <c r="L113" s="125">
        <v>1</v>
      </c>
      <c r="M113" s="125">
        <v>0</v>
      </c>
      <c r="N113" s="125">
        <v>0</v>
      </c>
      <c r="O113" s="125">
        <v>0</v>
      </c>
      <c r="P113" s="125">
        <v>0</v>
      </c>
      <c r="Q113" s="125">
        <v>0</v>
      </c>
      <c r="R113" s="125">
        <v>0</v>
      </c>
      <c r="S113" s="125">
        <v>0</v>
      </c>
      <c r="T113" s="125">
        <v>0</v>
      </c>
      <c r="U113" s="125">
        <v>0</v>
      </c>
      <c r="V113" s="125">
        <v>0</v>
      </c>
      <c r="W113" s="121">
        <v>0</v>
      </c>
    </row>
    <row r="114" spans="1:23" ht="14.5" x14ac:dyDescent="0.35">
      <c r="A114" s="123" t="s">
        <v>682</v>
      </c>
      <c r="B114" s="122">
        <v>867</v>
      </c>
      <c r="C114" s="124" t="s">
        <v>683</v>
      </c>
      <c r="D114" s="124" t="s">
        <v>684</v>
      </c>
      <c r="E114" s="125">
        <v>0</v>
      </c>
      <c r="F114" s="125">
        <v>0</v>
      </c>
      <c r="G114" s="125">
        <v>0</v>
      </c>
      <c r="H114" s="125">
        <v>0</v>
      </c>
      <c r="I114" s="125">
        <v>0</v>
      </c>
      <c r="J114" s="125">
        <v>0</v>
      </c>
      <c r="K114" s="125">
        <v>0</v>
      </c>
      <c r="L114" s="125">
        <v>0</v>
      </c>
      <c r="M114" s="125">
        <v>1</v>
      </c>
      <c r="N114" s="125">
        <v>0</v>
      </c>
      <c r="O114" s="125">
        <v>1</v>
      </c>
      <c r="P114" s="125">
        <v>0</v>
      </c>
      <c r="Q114" s="125">
        <v>0</v>
      </c>
      <c r="R114" s="125">
        <v>0</v>
      </c>
      <c r="S114" s="125">
        <v>0</v>
      </c>
      <c r="T114" s="125">
        <v>0</v>
      </c>
      <c r="U114" s="125">
        <v>0</v>
      </c>
      <c r="V114" s="125">
        <v>0</v>
      </c>
      <c r="W114" s="121">
        <v>0</v>
      </c>
    </row>
    <row r="115" spans="1:23" ht="14.5" x14ac:dyDescent="0.35">
      <c r="A115" s="123" t="s">
        <v>685</v>
      </c>
      <c r="B115" s="122">
        <v>682</v>
      </c>
      <c r="C115" s="124" t="s">
        <v>686</v>
      </c>
      <c r="D115" s="124" t="s">
        <v>687</v>
      </c>
      <c r="E115" s="125">
        <v>0</v>
      </c>
      <c r="F115" s="125">
        <v>0</v>
      </c>
      <c r="G115" s="125">
        <v>0</v>
      </c>
      <c r="H115" s="125">
        <v>0</v>
      </c>
      <c r="I115" s="125">
        <v>0</v>
      </c>
      <c r="J115" s="125">
        <v>0</v>
      </c>
      <c r="K115" s="125">
        <v>0</v>
      </c>
      <c r="L115" s="125">
        <v>0</v>
      </c>
      <c r="M115" s="125">
        <v>1</v>
      </c>
      <c r="N115" s="125">
        <v>0</v>
      </c>
      <c r="O115" s="125">
        <v>0</v>
      </c>
      <c r="P115" s="125">
        <v>0</v>
      </c>
      <c r="Q115" s="125">
        <v>0</v>
      </c>
      <c r="R115" s="125">
        <v>0</v>
      </c>
      <c r="S115" s="125">
        <v>1</v>
      </c>
      <c r="T115" s="125">
        <v>1</v>
      </c>
      <c r="U115" s="125">
        <v>0</v>
      </c>
      <c r="V115" s="125">
        <v>1</v>
      </c>
      <c r="W115" s="121">
        <v>0</v>
      </c>
    </row>
    <row r="116" spans="1:23" ht="14.5" x14ac:dyDescent="0.35">
      <c r="A116" s="123" t="s">
        <v>688</v>
      </c>
      <c r="B116" s="122">
        <v>684</v>
      </c>
      <c r="C116" s="124" t="s">
        <v>689</v>
      </c>
      <c r="D116" s="124" t="s">
        <v>690</v>
      </c>
      <c r="E116" s="125">
        <v>0</v>
      </c>
      <c r="F116" s="125">
        <v>0</v>
      </c>
      <c r="G116" s="125">
        <v>0</v>
      </c>
      <c r="H116" s="125">
        <v>0</v>
      </c>
      <c r="I116" s="125">
        <v>0</v>
      </c>
      <c r="J116" s="125">
        <v>0</v>
      </c>
      <c r="K116" s="125">
        <v>0</v>
      </c>
      <c r="L116" s="125">
        <v>0</v>
      </c>
      <c r="M116" s="125">
        <v>1</v>
      </c>
      <c r="N116" s="125">
        <v>0</v>
      </c>
      <c r="O116" s="125">
        <v>0</v>
      </c>
      <c r="P116" s="125">
        <v>0</v>
      </c>
      <c r="Q116" s="125">
        <v>0</v>
      </c>
      <c r="R116" s="125">
        <v>0</v>
      </c>
      <c r="S116" s="125">
        <v>0</v>
      </c>
      <c r="T116" s="125">
        <v>0</v>
      </c>
      <c r="U116" s="125">
        <v>1</v>
      </c>
      <c r="V116" s="125">
        <v>0</v>
      </c>
      <c r="W116" s="121">
        <v>0</v>
      </c>
    </row>
    <row r="117" spans="1:23" ht="14.5" x14ac:dyDescent="0.35">
      <c r="A117" s="123" t="s">
        <v>287</v>
      </c>
      <c r="B117" s="122">
        <v>273</v>
      </c>
      <c r="C117" s="124" t="s">
        <v>691</v>
      </c>
      <c r="D117" s="124" t="s">
        <v>692</v>
      </c>
      <c r="E117" s="125">
        <v>0</v>
      </c>
      <c r="F117" s="125">
        <v>1</v>
      </c>
      <c r="G117" s="125">
        <v>0</v>
      </c>
      <c r="H117" s="125">
        <v>0</v>
      </c>
      <c r="I117" s="125">
        <v>0</v>
      </c>
      <c r="J117" s="125">
        <v>0</v>
      </c>
      <c r="K117" s="125">
        <v>0</v>
      </c>
      <c r="L117" s="125">
        <v>0</v>
      </c>
      <c r="M117" s="125">
        <v>1</v>
      </c>
      <c r="N117" s="125">
        <v>0</v>
      </c>
      <c r="O117" s="125">
        <v>0</v>
      </c>
      <c r="P117" s="125">
        <v>0</v>
      </c>
      <c r="Q117" s="125">
        <v>0</v>
      </c>
      <c r="R117" s="125">
        <v>1</v>
      </c>
      <c r="S117" s="125">
        <v>0</v>
      </c>
      <c r="T117" s="125">
        <v>0</v>
      </c>
      <c r="U117" s="125">
        <v>0</v>
      </c>
      <c r="V117" s="125">
        <v>0</v>
      </c>
      <c r="W117" s="121">
        <v>1</v>
      </c>
    </row>
    <row r="118" spans="1:23" ht="14.5" x14ac:dyDescent="0.35">
      <c r="A118" s="123" t="s">
        <v>693</v>
      </c>
      <c r="B118" s="122">
        <v>868</v>
      </c>
      <c r="C118" s="124" t="s">
        <v>694</v>
      </c>
      <c r="D118" s="124" t="s">
        <v>695</v>
      </c>
      <c r="E118" s="125">
        <v>0</v>
      </c>
      <c r="F118" s="125">
        <v>0</v>
      </c>
      <c r="G118" s="125">
        <v>0</v>
      </c>
      <c r="H118" s="125">
        <v>0</v>
      </c>
      <c r="I118" s="125">
        <v>0</v>
      </c>
      <c r="J118" s="125">
        <v>0</v>
      </c>
      <c r="K118" s="125">
        <v>0</v>
      </c>
      <c r="L118" s="125">
        <v>0</v>
      </c>
      <c r="M118" s="125">
        <v>0</v>
      </c>
      <c r="N118" s="125">
        <v>0</v>
      </c>
      <c r="O118" s="125">
        <v>0</v>
      </c>
      <c r="P118" s="125">
        <v>0</v>
      </c>
      <c r="Q118" s="125">
        <v>0</v>
      </c>
      <c r="R118" s="125">
        <v>0</v>
      </c>
      <c r="S118" s="125">
        <v>0</v>
      </c>
      <c r="T118" s="125">
        <v>0</v>
      </c>
      <c r="U118" s="125">
        <v>0</v>
      </c>
      <c r="V118" s="125">
        <v>0</v>
      </c>
      <c r="W118" s="121">
        <v>0</v>
      </c>
    </row>
    <row r="119" spans="1:23" ht="14.5" x14ac:dyDescent="0.35">
      <c r="A119" s="123" t="s">
        <v>696</v>
      </c>
      <c r="B119" s="122">
        <v>921</v>
      </c>
      <c r="C119" s="124" t="s">
        <v>697</v>
      </c>
      <c r="D119" s="124" t="s">
        <v>698</v>
      </c>
      <c r="E119" s="125">
        <v>0</v>
      </c>
      <c r="F119" s="125">
        <v>0</v>
      </c>
      <c r="G119" s="125">
        <v>1</v>
      </c>
      <c r="H119" s="125">
        <v>0</v>
      </c>
      <c r="I119" s="125">
        <v>0</v>
      </c>
      <c r="J119" s="125">
        <v>0</v>
      </c>
      <c r="K119" s="125">
        <v>0</v>
      </c>
      <c r="L119" s="125">
        <v>0</v>
      </c>
      <c r="M119" s="125">
        <v>1</v>
      </c>
      <c r="N119" s="125">
        <v>1</v>
      </c>
      <c r="O119" s="125">
        <v>0</v>
      </c>
      <c r="P119" s="125">
        <v>0</v>
      </c>
      <c r="Q119" s="125">
        <v>0</v>
      </c>
      <c r="R119" s="125">
        <v>0</v>
      </c>
      <c r="S119" s="125">
        <v>0</v>
      </c>
      <c r="T119" s="125">
        <v>0</v>
      </c>
      <c r="U119" s="125">
        <v>0</v>
      </c>
      <c r="V119" s="125">
        <v>1</v>
      </c>
      <c r="W119" s="121">
        <v>0</v>
      </c>
    </row>
    <row r="120" spans="1:23" ht="14.5" x14ac:dyDescent="0.35">
      <c r="A120" s="123" t="s">
        <v>291</v>
      </c>
      <c r="B120" s="122">
        <v>948</v>
      </c>
      <c r="C120" s="124" t="s">
        <v>699</v>
      </c>
      <c r="D120" s="124" t="s">
        <v>700</v>
      </c>
      <c r="E120" s="125">
        <v>0</v>
      </c>
      <c r="F120" s="125">
        <v>0</v>
      </c>
      <c r="G120" s="125">
        <v>1</v>
      </c>
      <c r="H120" s="125">
        <v>0</v>
      </c>
      <c r="I120" s="125">
        <v>0</v>
      </c>
      <c r="J120" s="125">
        <v>0</v>
      </c>
      <c r="K120" s="125">
        <v>0</v>
      </c>
      <c r="L120" s="125">
        <v>0</v>
      </c>
      <c r="M120" s="125">
        <v>1</v>
      </c>
      <c r="N120" s="125">
        <v>0</v>
      </c>
      <c r="O120" s="125">
        <v>1</v>
      </c>
      <c r="P120" s="125">
        <v>0</v>
      </c>
      <c r="Q120" s="125">
        <v>0</v>
      </c>
      <c r="R120" s="125">
        <v>0</v>
      </c>
      <c r="S120" s="125">
        <v>0</v>
      </c>
      <c r="T120" s="125">
        <v>0</v>
      </c>
      <c r="U120" s="125">
        <v>0</v>
      </c>
      <c r="V120" s="125">
        <v>1</v>
      </c>
      <c r="W120" s="121">
        <v>0</v>
      </c>
    </row>
    <row r="121" spans="1:23" ht="14.5" x14ac:dyDescent="0.35">
      <c r="A121" s="123" t="s">
        <v>701</v>
      </c>
      <c r="B121" s="122">
        <v>943</v>
      </c>
      <c r="C121" s="124" t="s">
        <v>702</v>
      </c>
      <c r="D121" s="124" t="s">
        <v>703</v>
      </c>
      <c r="E121" s="125">
        <v>0</v>
      </c>
      <c r="F121" s="125">
        <v>0</v>
      </c>
      <c r="G121" s="125">
        <v>0</v>
      </c>
      <c r="H121" s="125">
        <v>0</v>
      </c>
      <c r="I121" s="125">
        <v>0</v>
      </c>
      <c r="J121" s="125">
        <v>0</v>
      </c>
      <c r="K121" s="125">
        <v>0</v>
      </c>
      <c r="L121" s="125">
        <v>0</v>
      </c>
      <c r="M121" s="125">
        <v>1</v>
      </c>
      <c r="N121" s="125">
        <v>0</v>
      </c>
      <c r="O121" s="125">
        <v>0</v>
      </c>
      <c r="P121" s="125">
        <v>0</v>
      </c>
      <c r="Q121" s="125">
        <v>1</v>
      </c>
      <c r="R121" s="125">
        <v>0</v>
      </c>
      <c r="S121" s="125">
        <v>0</v>
      </c>
      <c r="T121" s="125">
        <v>0</v>
      </c>
      <c r="U121" s="125">
        <v>0</v>
      </c>
      <c r="V121" s="125">
        <v>0</v>
      </c>
      <c r="W121" s="121">
        <v>0</v>
      </c>
    </row>
    <row r="122" spans="1:23" ht="14.5" x14ac:dyDescent="0.35">
      <c r="A122" s="123" t="s">
        <v>704</v>
      </c>
      <c r="B122" s="122">
        <v>351</v>
      </c>
      <c r="C122" s="124" t="s">
        <v>514</v>
      </c>
      <c r="D122" s="124" t="s">
        <v>514</v>
      </c>
      <c r="E122" s="125">
        <v>0</v>
      </c>
      <c r="F122" s="125">
        <v>0</v>
      </c>
      <c r="G122" s="125">
        <v>0</v>
      </c>
      <c r="H122" s="125">
        <v>0</v>
      </c>
      <c r="I122" s="125">
        <v>0</v>
      </c>
      <c r="J122" s="125">
        <v>0</v>
      </c>
      <c r="K122" s="125">
        <v>0</v>
      </c>
      <c r="L122" s="125">
        <v>0</v>
      </c>
      <c r="M122" s="125">
        <v>0</v>
      </c>
      <c r="N122" s="125">
        <v>0</v>
      </c>
      <c r="O122" s="125">
        <v>0</v>
      </c>
      <c r="P122" s="125">
        <v>0</v>
      </c>
      <c r="Q122" s="125">
        <v>0</v>
      </c>
      <c r="R122" s="125">
        <v>0</v>
      </c>
      <c r="S122" s="125">
        <v>0</v>
      </c>
      <c r="T122" s="125">
        <v>0</v>
      </c>
      <c r="U122" s="125">
        <v>0</v>
      </c>
      <c r="V122" s="125">
        <v>0</v>
      </c>
      <c r="W122" s="121">
        <v>0</v>
      </c>
    </row>
    <row r="123" spans="1:23" ht="14.5" x14ac:dyDescent="0.35">
      <c r="A123" s="123" t="s">
        <v>705</v>
      </c>
      <c r="B123" s="122">
        <v>686</v>
      </c>
      <c r="C123" s="124" t="s">
        <v>706</v>
      </c>
      <c r="D123" s="124" t="s">
        <v>707</v>
      </c>
      <c r="E123" s="125">
        <v>0</v>
      </c>
      <c r="F123" s="125">
        <v>1</v>
      </c>
      <c r="G123" s="125">
        <v>0</v>
      </c>
      <c r="H123" s="125">
        <v>0</v>
      </c>
      <c r="I123" s="125">
        <v>0</v>
      </c>
      <c r="J123" s="125">
        <v>0</v>
      </c>
      <c r="K123" s="125">
        <v>0</v>
      </c>
      <c r="L123" s="125">
        <v>0</v>
      </c>
      <c r="M123" s="125">
        <v>1</v>
      </c>
      <c r="N123" s="125">
        <v>0</v>
      </c>
      <c r="O123" s="125">
        <v>0</v>
      </c>
      <c r="P123" s="125">
        <v>0</v>
      </c>
      <c r="Q123" s="125">
        <v>0</v>
      </c>
      <c r="R123" s="125">
        <v>0</v>
      </c>
      <c r="S123" s="125">
        <v>1</v>
      </c>
      <c r="T123" s="125">
        <v>1</v>
      </c>
      <c r="U123" s="125">
        <v>0</v>
      </c>
      <c r="V123" s="125">
        <v>0</v>
      </c>
      <c r="W123" s="121">
        <v>0</v>
      </c>
    </row>
    <row r="124" spans="1:23" ht="14.5" x14ac:dyDescent="0.35">
      <c r="A124" s="123" t="s">
        <v>708</v>
      </c>
      <c r="B124" s="122">
        <v>688</v>
      </c>
      <c r="C124" s="124" t="s">
        <v>709</v>
      </c>
      <c r="D124" s="124" t="s">
        <v>710</v>
      </c>
      <c r="E124" s="125">
        <v>0</v>
      </c>
      <c r="F124" s="125">
        <v>0</v>
      </c>
      <c r="G124" s="125">
        <v>1</v>
      </c>
      <c r="H124" s="125">
        <v>0</v>
      </c>
      <c r="I124" s="125">
        <v>0</v>
      </c>
      <c r="J124" s="125">
        <v>0</v>
      </c>
      <c r="K124" s="125">
        <v>0</v>
      </c>
      <c r="L124" s="125">
        <v>0</v>
      </c>
      <c r="M124" s="125">
        <v>1</v>
      </c>
      <c r="N124" s="125">
        <v>0</v>
      </c>
      <c r="O124" s="125">
        <v>0</v>
      </c>
      <c r="P124" s="125">
        <v>0</v>
      </c>
      <c r="Q124" s="125">
        <v>0</v>
      </c>
      <c r="R124" s="125">
        <v>0</v>
      </c>
      <c r="S124" s="125">
        <v>0</v>
      </c>
      <c r="T124" s="125">
        <v>0</v>
      </c>
      <c r="U124" s="125">
        <v>1</v>
      </c>
      <c r="V124" s="125">
        <v>1</v>
      </c>
      <c r="W124" s="121">
        <v>0</v>
      </c>
    </row>
    <row r="125" spans="1:23" ht="14.5" x14ac:dyDescent="0.35">
      <c r="A125" s="123" t="s">
        <v>711</v>
      </c>
      <c r="B125" s="122">
        <v>518</v>
      </c>
      <c r="C125" s="124" t="s">
        <v>712</v>
      </c>
      <c r="D125" s="124" t="s">
        <v>713</v>
      </c>
      <c r="E125" s="125">
        <v>0</v>
      </c>
      <c r="F125" s="125">
        <v>0</v>
      </c>
      <c r="G125" s="125">
        <v>1</v>
      </c>
      <c r="H125" s="125">
        <v>0</v>
      </c>
      <c r="I125" s="125">
        <v>0</v>
      </c>
      <c r="J125" s="125">
        <v>0</v>
      </c>
      <c r="K125" s="125">
        <v>0</v>
      </c>
      <c r="L125" s="125">
        <v>0</v>
      </c>
      <c r="M125" s="125">
        <v>1</v>
      </c>
      <c r="N125" s="125">
        <v>0</v>
      </c>
      <c r="O125" s="125">
        <v>1</v>
      </c>
      <c r="P125" s="125">
        <v>0</v>
      </c>
      <c r="Q125" s="125">
        <v>0</v>
      </c>
      <c r="R125" s="125">
        <v>0</v>
      </c>
      <c r="S125" s="125">
        <v>0</v>
      </c>
      <c r="T125" s="125">
        <v>0</v>
      </c>
      <c r="U125" s="125">
        <v>0</v>
      </c>
      <c r="V125" s="125">
        <v>1</v>
      </c>
      <c r="W125" s="121">
        <v>0</v>
      </c>
    </row>
    <row r="126" spans="1:23" ht="14.5" x14ac:dyDescent="0.35">
      <c r="A126" s="123" t="s">
        <v>714</v>
      </c>
      <c r="B126" s="122">
        <v>728</v>
      </c>
      <c r="C126" s="124" t="s">
        <v>715</v>
      </c>
      <c r="D126" s="124" t="s">
        <v>716</v>
      </c>
      <c r="E126" s="125">
        <v>0</v>
      </c>
      <c r="F126" s="125">
        <v>0</v>
      </c>
      <c r="G126" s="125">
        <v>0</v>
      </c>
      <c r="H126" s="125">
        <v>0</v>
      </c>
      <c r="I126" s="125">
        <v>0</v>
      </c>
      <c r="J126" s="125">
        <v>0</v>
      </c>
      <c r="K126" s="125">
        <v>0</v>
      </c>
      <c r="L126" s="125">
        <v>0</v>
      </c>
      <c r="M126" s="125">
        <v>1</v>
      </c>
      <c r="N126" s="125">
        <v>0</v>
      </c>
      <c r="O126" s="125">
        <v>0</v>
      </c>
      <c r="P126" s="125">
        <v>0</v>
      </c>
      <c r="Q126" s="125">
        <v>0</v>
      </c>
      <c r="R126" s="125">
        <v>0</v>
      </c>
      <c r="S126" s="125">
        <v>0</v>
      </c>
      <c r="T126" s="125">
        <v>0</v>
      </c>
      <c r="U126" s="125">
        <v>1</v>
      </c>
      <c r="V126" s="125">
        <v>0</v>
      </c>
      <c r="W126" s="121">
        <v>0</v>
      </c>
    </row>
    <row r="127" spans="1:23" ht="14.5" x14ac:dyDescent="0.35">
      <c r="A127" s="123" t="s">
        <v>717</v>
      </c>
      <c r="B127" s="122">
        <v>558</v>
      </c>
      <c r="C127" s="124" t="s">
        <v>718</v>
      </c>
      <c r="D127" s="124" t="s">
        <v>719</v>
      </c>
      <c r="E127" s="125">
        <v>0</v>
      </c>
      <c r="F127" s="125">
        <v>0</v>
      </c>
      <c r="G127" s="125">
        <v>1</v>
      </c>
      <c r="H127" s="125">
        <v>0</v>
      </c>
      <c r="I127" s="125">
        <v>0</v>
      </c>
      <c r="J127" s="125">
        <v>0</v>
      </c>
      <c r="K127" s="125">
        <v>0</v>
      </c>
      <c r="L127" s="125">
        <v>0</v>
      </c>
      <c r="M127" s="125">
        <v>1</v>
      </c>
      <c r="N127" s="125">
        <v>0</v>
      </c>
      <c r="O127" s="125">
        <v>1</v>
      </c>
      <c r="P127" s="125">
        <v>0</v>
      </c>
      <c r="Q127" s="125">
        <v>0</v>
      </c>
      <c r="R127" s="125">
        <v>0</v>
      </c>
      <c r="S127" s="125">
        <v>0</v>
      </c>
      <c r="T127" s="125">
        <v>0</v>
      </c>
      <c r="U127" s="125">
        <v>0</v>
      </c>
      <c r="V127" s="125">
        <v>1</v>
      </c>
      <c r="W127" s="121">
        <v>0</v>
      </c>
    </row>
    <row r="128" spans="1:23" ht="14.5" x14ac:dyDescent="0.35">
      <c r="A128" s="123" t="s">
        <v>720</v>
      </c>
      <c r="B128" s="122">
        <v>138</v>
      </c>
      <c r="C128" s="124" t="s">
        <v>298</v>
      </c>
      <c r="D128" s="124" t="s">
        <v>721</v>
      </c>
      <c r="E128" s="125">
        <v>1</v>
      </c>
      <c r="F128" s="125">
        <v>0</v>
      </c>
      <c r="G128" s="125">
        <v>0</v>
      </c>
      <c r="H128" s="125">
        <v>1</v>
      </c>
      <c r="I128" s="125">
        <v>1</v>
      </c>
      <c r="J128" s="125">
        <v>0</v>
      </c>
      <c r="K128" s="125">
        <v>0</v>
      </c>
      <c r="L128" s="125">
        <v>1</v>
      </c>
      <c r="M128" s="125">
        <v>0</v>
      </c>
      <c r="N128" s="125">
        <v>0</v>
      </c>
      <c r="O128" s="125">
        <v>0</v>
      </c>
      <c r="P128" s="125">
        <v>0</v>
      </c>
      <c r="Q128" s="125">
        <v>0</v>
      </c>
      <c r="R128" s="125">
        <v>0</v>
      </c>
      <c r="S128" s="125">
        <v>0</v>
      </c>
      <c r="T128" s="125">
        <v>0</v>
      </c>
      <c r="U128" s="125">
        <v>0</v>
      </c>
      <c r="V128" s="125">
        <v>0</v>
      </c>
      <c r="W128" s="121">
        <v>0</v>
      </c>
    </row>
    <row r="129" spans="1:23" ht="14.5" x14ac:dyDescent="0.35">
      <c r="A129" s="123" t="s">
        <v>722</v>
      </c>
      <c r="B129" s="122">
        <v>353</v>
      </c>
      <c r="C129" s="124" t="s">
        <v>514</v>
      </c>
      <c r="D129" s="124" t="s">
        <v>514</v>
      </c>
      <c r="E129" s="125">
        <v>0</v>
      </c>
      <c r="F129" s="125">
        <v>0</v>
      </c>
      <c r="G129" s="125">
        <v>0</v>
      </c>
      <c r="H129" s="125">
        <v>0</v>
      </c>
      <c r="I129" s="125">
        <v>0</v>
      </c>
      <c r="J129" s="125">
        <v>0</v>
      </c>
      <c r="K129" s="125">
        <v>0</v>
      </c>
      <c r="L129" s="125">
        <v>0</v>
      </c>
      <c r="M129" s="125">
        <v>0</v>
      </c>
      <c r="N129" s="125">
        <v>0</v>
      </c>
      <c r="O129" s="125">
        <v>0</v>
      </c>
      <c r="P129" s="125">
        <v>0</v>
      </c>
      <c r="Q129" s="125">
        <v>0</v>
      </c>
      <c r="R129" s="125">
        <v>0</v>
      </c>
      <c r="S129" s="125">
        <v>0</v>
      </c>
      <c r="T129" s="125">
        <v>0</v>
      </c>
      <c r="U129" s="125">
        <v>0</v>
      </c>
      <c r="V129" s="125">
        <v>0</v>
      </c>
      <c r="W129" s="121">
        <v>0</v>
      </c>
    </row>
    <row r="130" spans="1:23" ht="14.5" x14ac:dyDescent="0.35">
      <c r="A130" s="123" t="s">
        <v>723</v>
      </c>
      <c r="B130" s="122">
        <v>196</v>
      </c>
      <c r="C130" s="124" t="s">
        <v>724</v>
      </c>
      <c r="D130" s="124" t="s">
        <v>725</v>
      </c>
      <c r="E130" s="125">
        <v>1</v>
      </c>
      <c r="F130" s="125">
        <v>0</v>
      </c>
      <c r="G130" s="125">
        <v>0</v>
      </c>
      <c r="H130" s="125">
        <v>1</v>
      </c>
      <c r="I130" s="125">
        <v>0</v>
      </c>
      <c r="J130" s="125">
        <v>0</v>
      </c>
      <c r="K130" s="125">
        <v>1</v>
      </c>
      <c r="L130" s="125">
        <v>0</v>
      </c>
      <c r="M130" s="125">
        <v>0</v>
      </c>
      <c r="N130" s="125">
        <v>0</v>
      </c>
      <c r="O130" s="125">
        <v>0</v>
      </c>
      <c r="P130" s="125">
        <v>0</v>
      </c>
      <c r="Q130" s="125">
        <v>0</v>
      </c>
      <c r="R130" s="125">
        <v>0</v>
      </c>
      <c r="S130" s="125">
        <v>0</v>
      </c>
      <c r="T130" s="125">
        <v>0</v>
      </c>
      <c r="U130" s="125">
        <v>0</v>
      </c>
      <c r="V130" s="125">
        <v>0</v>
      </c>
      <c r="W130" s="121">
        <v>0</v>
      </c>
    </row>
    <row r="131" spans="1:23" ht="14.5" x14ac:dyDescent="0.35">
      <c r="A131" s="123" t="s">
        <v>726</v>
      </c>
      <c r="B131" s="122">
        <v>278</v>
      </c>
      <c r="C131" s="124" t="s">
        <v>727</v>
      </c>
      <c r="D131" s="124" t="s">
        <v>728</v>
      </c>
      <c r="E131" s="125">
        <v>0</v>
      </c>
      <c r="F131" s="125">
        <v>0</v>
      </c>
      <c r="G131" s="125">
        <v>1</v>
      </c>
      <c r="H131" s="125">
        <v>0</v>
      </c>
      <c r="I131" s="125">
        <v>0</v>
      </c>
      <c r="J131" s="125">
        <v>0</v>
      </c>
      <c r="K131" s="125">
        <v>0</v>
      </c>
      <c r="L131" s="125">
        <v>0</v>
      </c>
      <c r="M131" s="125">
        <v>1</v>
      </c>
      <c r="N131" s="125">
        <v>0</v>
      </c>
      <c r="O131" s="125">
        <v>0</v>
      </c>
      <c r="P131" s="125">
        <v>0</v>
      </c>
      <c r="Q131" s="125">
        <v>0</v>
      </c>
      <c r="R131" s="125">
        <v>1</v>
      </c>
      <c r="S131" s="125">
        <v>0</v>
      </c>
      <c r="T131" s="125">
        <v>0</v>
      </c>
      <c r="U131" s="125">
        <v>0</v>
      </c>
      <c r="V131" s="125">
        <v>1</v>
      </c>
      <c r="W131" s="121">
        <v>0</v>
      </c>
    </row>
    <row r="132" spans="1:23" ht="14.5" x14ac:dyDescent="0.35">
      <c r="A132" s="123" t="s">
        <v>729</v>
      </c>
      <c r="B132" s="122">
        <v>692</v>
      </c>
      <c r="C132" s="124" t="s">
        <v>730</v>
      </c>
      <c r="D132" s="124" t="s">
        <v>731</v>
      </c>
      <c r="E132" s="125">
        <v>0</v>
      </c>
      <c r="F132" s="125">
        <v>0</v>
      </c>
      <c r="G132" s="125">
        <v>1</v>
      </c>
      <c r="H132" s="125">
        <v>0</v>
      </c>
      <c r="I132" s="125">
        <v>0</v>
      </c>
      <c r="J132" s="125">
        <v>0</v>
      </c>
      <c r="K132" s="125">
        <v>0</v>
      </c>
      <c r="L132" s="125">
        <v>0</v>
      </c>
      <c r="M132" s="125">
        <v>1</v>
      </c>
      <c r="N132" s="125">
        <v>0</v>
      </c>
      <c r="O132" s="125">
        <v>0</v>
      </c>
      <c r="P132" s="125">
        <v>0</v>
      </c>
      <c r="Q132" s="125">
        <v>0</v>
      </c>
      <c r="R132" s="125">
        <v>0</v>
      </c>
      <c r="S132" s="125">
        <v>0</v>
      </c>
      <c r="T132" s="125">
        <v>0</v>
      </c>
      <c r="U132" s="125">
        <v>1</v>
      </c>
      <c r="V132" s="125">
        <v>1</v>
      </c>
      <c r="W132" s="121">
        <v>0</v>
      </c>
    </row>
    <row r="133" spans="1:23" ht="14.5" x14ac:dyDescent="0.35">
      <c r="A133" s="123" t="s">
        <v>732</v>
      </c>
      <c r="B133" s="122">
        <v>694</v>
      </c>
      <c r="C133" s="124" t="s">
        <v>306</v>
      </c>
      <c r="D133" s="124" t="s">
        <v>733</v>
      </c>
      <c r="E133" s="125">
        <v>0</v>
      </c>
      <c r="F133" s="125">
        <v>0</v>
      </c>
      <c r="G133" s="125">
        <v>1</v>
      </c>
      <c r="H133" s="125">
        <v>0</v>
      </c>
      <c r="I133" s="125">
        <v>0</v>
      </c>
      <c r="J133" s="125">
        <v>0</v>
      </c>
      <c r="K133" s="125">
        <v>0</v>
      </c>
      <c r="L133" s="125">
        <v>0</v>
      </c>
      <c r="M133" s="125">
        <v>1</v>
      </c>
      <c r="N133" s="125">
        <v>0</v>
      </c>
      <c r="O133" s="125">
        <v>0</v>
      </c>
      <c r="P133" s="125">
        <v>0</v>
      </c>
      <c r="Q133" s="125">
        <v>0</v>
      </c>
      <c r="R133" s="125">
        <v>0</v>
      </c>
      <c r="S133" s="125">
        <v>0</v>
      </c>
      <c r="T133" s="125">
        <v>0</v>
      </c>
      <c r="U133" s="125">
        <v>1</v>
      </c>
      <c r="V133" s="125">
        <v>1</v>
      </c>
      <c r="W133" s="121">
        <v>0</v>
      </c>
    </row>
    <row r="134" spans="1:23" ht="14.5" x14ac:dyDescent="0.35">
      <c r="A134" s="123" t="s">
        <v>734</v>
      </c>
      <c r="B134" s="122">
        <v>142</v>
      </c>
      <c r="C134" s="124" t="s">
        <v>735</v>
      </c>
      <c r="D134" s="124" t="s">
        <v>736</v>
      </c>
      <c r="E134" s="125">
        <v>1</v>
      </c>
      <c r="F134" s="125">
        <v>0</v>
      </c>
      <c r="G134" s="125">
        <v>0</v>
      </c>
      <c r="H134" s="125">
        <v>1</v>
      </c>
      <c r="I134" s="125">
        <v>0</v>
      </c>
      <c r="J134" s="125">
        <v>0</v>
      </c>
      <c r="K134" s="125">
        <v>1</v>
      </c>
      <c r="L134" s="125">
        <v>0</v>
      </c>
      <c r="M134" s="125">
        <v>0</v>
      </c>
      <c r="N134" s="125">
        <v>0</v>
      </c>
      <c r="O134" s="125">
        <v>0</v>
      </c>
      <c r="P134" s="125">
        <v>0</v>
      </c>
      <c r="Q134" s="125">
        <v>0</v>
      </c>
      <c r="R134" s="125">
        <v>0</v>
      </c>
      <c r="S134" s="125">
        <v>0</v>
      </c>
      <c r="T134" s="125">
        <v>0</v>
      </c>
      <c r="U134" s="125">
        <v>0</v>
      </c>
      <c r="V134" s="125">
        <v>0</v>
      </c>
      <c r="W134" s="121">
        <v>0</v>
      </c>
    </row>
    <row r="135" spans="1:23" ht="14.5" x14ac:dyDescent="0.35">
      <c r="A135" s="123" t="s">
        <v>737</v>
      </c>
      <c r="B135" s="122">
        <v>449</v>
      </c>
      <c r="C135" s="124" t="s">
        <v>738</v>
      </c>
      <c r="D135" s="124" t="s">
        <v>739</v>
      </c>
      <c r="E135" s="125">
        <v>0</v>
      </c>
      <c r="F135" s="125">
        <v>1</v>
      </c>
      <c r="G135" s="125">
        <v>0</v>
      </c>
      <c r="H135" s="125">
        <v>0</v>
      </c>
      <c r="I135" s="125">
        <v>0</v>
      </c>
      <c r="J135" s="125">
        <v>0</v>
      </c>
      <c r="K135" s="125">
        <v>0</v>
      </c>
      <c r="L135" s="125">
        <v>0</v>
      </c>
      <c r="M135" s="125">
        <v>1</v>
      </c>
      <c r="N135" s="125">
        <v>0</v>
      </c>
      <c r="O135" s="125">
        <v>0</v>
      </c>
      <c r="P135" s="125">
        <v>0</v>
      </c>
      <c r="Q135" s="125">
        <v>0</v>
      </c>
      <c r="R135" s="125">
        <v>0</v>
      </c>
      <c r="S135" s="125">
        <v>1</v>
      </c>
      <c r="T135" s="125">
        <v>1</v>
      </c>
      <c r="U135" s="125">
        <v>0</v>
      </c>
      <c r="V135" s="125">
        <v>0</v>
      </c>
      <c r="W135" s="121">
        <v>0</v>
      </c>
    </row>
    <row r="136" spans="1:23" ht="14.5" x14ac:dyDescent="0.35">
      <c r="A136" s="123" t="s">
        <v>740</v>
      </c>
      <c r="B136" s="122">
        <v>564</v>
      </c>
      <c r="C136" s="124" t="s">
        <v>741</v>
      </c>
      <c r="D136" s="124" t="s">
        <v>742</v>
      </c>
      <c r="E136" s="125">
        <v>0</v>
      </c>
      <c r="F136" s="125">
        <v>1</v>
      </c>
      <c r="G136" s="125">
        <v>0</v>
      </c>
      <c r="H136" s="125">
        <v>0</v>
      </c>
      <c r="I136" s="125">
        <v>0</v>
      </c>
      <c r="J136" s="125">
        <v>0</v>
      </c>
      <c r="K136" s="125">
        <v>0</v>
      </c>
      <c r="L136" s="125">
        <v>0</v>
      </c>
      <c r="M136" s="125">
        <v>1</v>
      </c>
      <c r="N136" s="125">
        <v>0</v>
      </c>
      <c r="O136" s="125">
        <v>0</v>
      </c>
      <c r="P136" s="125">
        <v>0</v>
      </c>
      <c r="Q136" s="125">
        <v>0</v>
      </c>
      <c r="R136" s="125">
        <v>0</v>
      </c>
      <c r="S136" s="125">
        <v>1</v>
      </c>
      <c r="T136" s="125">
        <v>0</v>
      </c>
      <c r="U136" s="125">
        <v>0</v>
      </c>
      <c r="V136" s="125">
        <v>0</v>
      </c>
      <c r="W136" s="121">
        <v>0</v>
      </c>
    </row>
    <row r="137" spans="1:23" ht="14.5" x14ac:dyDescent="0.35">
      <c r="A137" s="123" t="s">
        <v>743</v>
      </c>
      <c r="B137" s="122">
        <v>565</v>
      </c>
      <c r="C137" s="124" t="s">
        <v>744</v>
      </c>
      <c r="D137" s="124" t="s">
        <v>745</v>
      </c>
      <c r="E137" s="125">
        <v>0</v>
      </c>
      <c r="F137" s="125">
        <v>0</v>
      </c>
      <c r="G137" s="125">
        <v>0</v>
      </c>
      <c r="H137" s="125">
        <v>0</v>
      </c>
      <c r="I137" s="125">
        <v>0</v>
      </c>
      <c r="J137" s="125">
        <v>0</v>
      </c>
      <c r="K137" s="125">
        <v>0</v>
      </c>
      <c r="L137" s="125">
        <v>0</v>
      </c>
      <c r="M137" s="125">
        <v>1</v>
      </c>
      <c r="N137" s="125">
        <v>0</v>
      </c>
      <c r="O137" s="125">
        <v>1</v>
      </c>
      <c r="P137" s="125">
        <v>0</v>
      </c>
      <c r="Q137" s="125">
        <v>0</v>
      </c>
      <c r="R137" s="125">
        <v>0</v>
      </c>
      <c r="S137" s="125">
        <v>0</v>
      </c>
      <c r="T137" s="125">
        <v>0</v>
      </c>
      <c r="U137" s="125">
        <v>0</v>
      </c>
      <c r="V137" s="125">
        <v>0</v>
      </c>
      <c r="W137" s="121">
        <v>0</v>
      </c>
    </row>
    <row r="138" spans="1:23" ht="14.5" x14ac:dyDescent="0.35">
      <c r="A138" s="123" t="s">
        <v>310</v>
      </c>
      <c r="B138" s="122">
        <v>283</v>
      </c>
      <c r="C138" s="124" t="s">
        <v>746</v>
      </c>
      <c r="D138" s="124" t="s">
        <v>747</v>
      </c>
      <c r="E138" s="125">
        <v>0</v>
      </c>
      <c r="F138" s="125">
        <v>0</v>
      </c>
      <c r="G138" s="125">
        <v>0</v>
      </c>
      <c r="H138" s="125">
        <v>0</v>
      </c>
      <c r="I138" s="125">
        <v>0</v>
      </c>
      <c r="J138" s="125">
        <v>0</v>
      </c>
      <c r="K138" s="125">
        <v>0</v>
      </c>
      <c r="L138" s="125">
        <v>0</v>
      </c>
      <c r="M138" s="125">
        <v>1</v>
      </c>
      <c r="N138" s="125">
        <v>0</v>
      </c>
      <c r="O138" s="125">
        <v>0</v>
      </c>
      <c r="P138" s="125">
        <v>0</v>
      </c>
      <c r="Q138" s="125">
        <v>0</v>
      </c>
      <c r="R138" s="125">
        <v>1</v>
      </c>
      <c r="S138" s="125">
        <v>0</v>
      </c>
      <c r="T138" s="125">
        <v>0</v>
      </c>
      <c r="U138" s="125">
        <v>0</v>
      </c>
      <c r="V138" s="125">
        <v>0</v>
      </c>
      <c r="W138" s="121">
        <v>0</v>
      </c>
    </row>
    <row r="139" spans="1:23" ht="14.5" x14ac:dyDescent="0.35">
      <c r="A139" s="123" t="s">
        <v>748</v>
      </c>
      <c r="B139" s="122">
        <v>853</v>
      </c>
      <c r="C139" s="124" t="s">
        <v>749</v>
      </c>
      <c r="D139" s="124" t="s">
        <v>750</v>
      </c>
      <c r="E139" s="125">
        <v>0</v>
      </c>
      <c r="F139" s="125">
        <v>0</v>
      </c>
      <c r="G139" s="125">
        <v>1</v>
      </c>
      <c r="H139" s="125">
        <v>0</v>
      </c>
      <c r="I139" s="125">
        <v>0</v>
      </c>
      <c r="J139" s="125">
        <v>0</v>
      </c>
      <c r="K139" s="125">
        <v>0</v>
      </c>
      <c r="L139" s="125">
        <v>0</v>
      </c>
      <c r="M139" s="125">
        <v>1</v>
      </c>
      <c r="N139" s="125">
        <v>0</v>
      </c>
      <c r="O139" s="125">
        <v>1</v>
      </c>
      <c r="P139" s="125">
        <v>0</v>
      </c>
      <c r="Q139" s="125">
        <v>0</v>
      </c>
      <c r="R139" s="125">
        <v>0</v>
      </c>
      <c r="S139" s="125">
        <v>0</v>
      </c>
      <c r="T139" s="125">
        <v>0</v>
      </c>
      <c r="U139" s="125">
        <v>0</v>
      </c>
      <c r="V139" s="125">
        <v>1</v>
      </c>
      <c r="W139" s="121">
        <v>0</v>
      </c>
    </row>
    <row r="140" spans="1:23" ht="14.5" x14ac:dyDescent="0.35">
      <c r="A140" s="123" t="s">
        <v>751</v>
      </c>
      <c r="B140" s="122">
        <v>288</v>
      </c>
      <c r="C140" s="124" t="s">
        <v>752</v>
      </c>
      <c r="D140" s="124" t="s">
        <v>753</v>
      </c>
      <c r="E140" s="125">
        <v>0</v>
      </c>
      <c r="F140" s="125">
        <v>0</v>
      </c>
      <c r="G140" s="125">
        <v>0</v>
      </c>
      <c r="H140" s="125">
        <v>0</v>
      </c>
      <c r="I140" s="125">
        <v>0</v>
      </c>
      <c r="J140" s="125">
        <v>0</v>
      </c>
      <c r="K140" s="125">
        <v>0</v>
      </c>
      <c r="L140" s="125">
        <v>0</v>
      </c>
      <c r="M140" s="125">
        <v>1</v>
      </c>
      <c r="N140" s="125">
        <v>0</v>
      </c>
      <c r="O140" s="125">
        <v>0</v>
      </c>
      <c r="P140" s="125">
        <v>0</v>
      </c>
      <c r="Q140" s="125">
        <v>0</v>
      </c>
      <c r="R140" s="125">
        <v>1</v>
      </c>
      <c r="S140" s="125">
        <v>0</v>
      </c>
      <c r="T140" s="125">
        <v>0</v>
      </c>
      <c r="U140" s="125">
        <v>0</v>
      </c>
      <c r="V140" s="125">
        <v>0</v>
      </c>
      <c r="W140" s="121">
        <v>0</v>
      </c>
    </row>
    <row r="141" spans="1:23" ht="14.5" x14ac:dyDescent="0.35">
      <c r="A141" s="123" t="s">
        <v>313</v>
      </c>
      <c r="B141" s="122">
        <v>293</v>
      </c>
      <c r="C141" s="124" t="s">
        <v>754</v>
      </c>
      <c r="D141" s="124" t="s">
        <v>755</v>
      </c>
      <c r="E141" s="125">
        <v>0</v>
      </c>
      <c r="F141" s="125">
        <v>1</v>
      </c>
      <c r="G141" s="125">
        <v>0</v>
      </c>
      <c r="H141" s="125">
        <v>0</v>
      </c>
      <c r="I141" s="125">
        <v>0</v>
      </c>
      <c r="J141" s="125">
        <v>0</v>
      </c>
      <c r="K141" s="125">
        <v>0</v>
      </c>
      <c r="L141" s="125">
        <v>0</v>
      </c>
      <c r="M141" s="125">
        <v>1</v>
      </c>
      <c r="N141" s="125">
        <v>0</v>
      </c>
      <c r="O141" s="125">
        <v>0</v>
      </c>
      <c r="P141" s="125">
        <v>0</v>
      </c>
      <c r="Q141" s="125">
        <v>0</v>
      </c>
      <c r="R141" s="125">
        <v>1</v>
      </c>
      <c r="S141" s="125">
        <v>0</v>
      </c>
      <c r="T141" s="125">
        <v>0</v>
      </c>
      <c r="U141" s="125">
        <v>0</v>
      </c>
      <c r="V141" s="125">
        <v>0</v>
      </c>
      <c r="W141" s="121">
        <v>0</v>
      </c>
    </row>
    <row r="142" spans="1:23" ht="14.5" x14ac:dyDescent="0.35">
      <c r="A142" s="123" t="s">
        <v>756</v>
      </c>
      <c r="B142" s="122">
        <v>566</v>
      </c>
      <c r="C142" s="124" t="s">
        <v>757</v>
      </c>
      <c r="D142" s="124" t="s">
        <v>758</v>
      </c>
      <c r="E142" s="125">
        <v>0</v>
      </c>
      <c r="F142" s="125">
        <v>1</v>
      </c>
      <c r="G142" s="125">
        <v>0</v>
      </c>
      <c r="H142" s="125">
        <v>0</v>
      </c>
      <c r="I142" s="125">
        <v>0</v>
      </c>
      <c r="J142" s="125">
        <v>0</v>
      </c>
      <c r="K142" s="125">
        <v>0</v>
      </c>
      <c r="L142" s="125">
        <v>0</v>
      </c>
      <c r="M142" s="125">
        <v>1</v>
      </c>
      <c r="N142" s="125">
        <v>0</v>
      </c>
      <c r="O142" s="125">
        <v>1</v>
      </c>
      <c r="P142" s="125">
        <v>1</v>
      </c>
      <c r="Q142" s="125">
        <v>0</v>
      </c>
      <c r="R142" s="125">
        <v>0</v>
      </c>
      <c r="S142" s="125">
        <v>0</v>
      </c>
      <c r="T142" s="125">
        <v>0</v>
      </c>
      <c r="U142" s="125">
        <v>0</v>
      </c>
      <c r="V142" s="125">
        <v>0</v>
      </c>
      <c r="W142" s="121">
        <v>0</v>
      </c>
    </row>
    <row r="143" spans="1:23" ht="14.5" x14ac:dyDescent="0.35">
      <c r="A143" s="123" t="s">
        <v>759</v>
      </c>
      <c r="B143" s="122">
        <v>964</v>
      </c>
      <c r="C143" s="124" t="s">
        <v>760</v>
      </c>
      <c r="D143" s="124" t="s">
        <v>761</v>
      </c>
      <c r="E143" s="125">
        <v>0</v>
      </c>
      <c r="F143" s="125">
        <v>1</v>
      </c>
      <c r="G143" s="125">
        <v>0</v>
      </c>
      <c r="H143" s="125">
        <v>0</v>
      </c>
      <c r="I143" s="125">
        <v>0</v>
      </c>
      <c r="J143" s="125">
        <v>0</v>
      </c>
      <c r="K143" s="125">
        <v>0</v>
      </c>
      <c r="L143" s="125">
        <v>1</v>
      </c>
      <c r="M143" s="125">
        <v>1</v>
      </c>
      <c r="N143" s="125">
        <v>0</v>
      </c>
      <c r="O143" s="125">
        <v>0</v>
      </c>
      <c r="P143" s="125">
        <v>0</v>
      </c>
      <c r="Q143" s="125">
        <v>1</v>
      </c>
      <c r="R143" s="125">
        <v>0</v>
      </c>
      <c r="S143" s="125">
        <v>0</v>
      </c>
      <c r="T143" s="125">
        <v>0</v>
      </c>
      <c r="U143" s="125">
        <v>0</v>
      </c>
      <c r="V143" s="125">
        <v>0</v>
      </c>
      <c r="W143" s="121">
        <v>0</v>
      </c>
    </row>
    <row r="144" spans="1:23" ht="14.5" x14ac:dyDescent="0.35">
      <c r="A144" s="123" t="s">
        <v>316</v>
      </c>
      <c r="B144" s="122">
        <v>182</v>
      </c>
      <c r="C144" s="124" t="s">
        <v>762</v>
      </c>
      <c r="D144" s="124" t="s">
        <v>763</v>
      </c>
      <c r="E144" s="125">
        <v>1</v>
      </c>
      <c r="F144" s="125">
        <v>0</v>
      </c>
      <c r="G144" s="125">
        <v>0</v>
      </c>
      <c r="H144" s="125">
        <v>1</v>
      </c>
      <c r="I144" s="125">
        <v>1</v>
      </c>
      <c r="J144" s="125">
        <v>0</v>
      </c>
      <c r="K144" s="125">
        <v>0</v>
      </c>
      <c r="L144" s="125">
        <v>1</v>
      </c>
      <c r="M144" s="125">
        <v>0</v>
      </c>
      <c r="N144" s="125">
        <v>0</v>
      </c>
      <c r="O144" s="125">
        <v>0</v>
      </c>
      <c r="P144" s="125">
        <v>0</v>
      </c>
      <c r="Q144" s="125">
        <v>0</v>
      </c>
      <c r="R144" s="125">
        <v>0</v>
      </c>
      <c r="S144" s="125">
        <v>0</v>
      </c>
      <c r="T144" s="125">
        <v>0</v>
      </c>
      <c r="U144" s="125">
        <v>0</v>
      </c>
      <c r="V144" s="125">
        <v>0</v>
      </c>
      <c r="W144" s="121">
        <v>0</v>
      </c>
    </row>
    <row r="145" spans="1:23" ht="14.5" x14ac:dyDescent="0.35">
      <c r="A145" s="123" t="s">
        <v>764</v>
      </c>
      <c r="B145" s="122">
        <v>359</v>
      </c>
      <c r="C145" s="124" t="s">
        <v>765</v>
      </c>
      <c r="D145" s="124" t="s">
        <v>766</v>
      </c>
      <c r="E145" s="125">
        <v>0</v>
      </c>
      <c r="F145" s="125">
        <v>0</v>
      </c>
      <c r="G145" s="125">
        <v>0</v>
      </c>
      <c r="H145" s="125">
        <v>1</v>
      </c>
      <c r="I145" s="125">
        <v>0</v>
      </c>
      <c r="J145" s="125">
        <v>0</v>
      </c>
      <c r="L145" s="125">
        <v>0</v>
      </c>
      <c r="M145" s="125">
        <v>0</v>
      </c>
      <c r="N145" s="125">
        <v>0</v>
      </c>
      <c r="O145" s="125">
        <v>0</v>
      </c>
      <c r="P145" s="125">
        <v>0</v>
      </c>
      <c r="Q145" s="125">
        <v>0</v>
      </c>
      <c r="R145" s="125">
        <v>0</v>
      </c>
      <c r="S145" s="125">
        <v>0</v>
      </c>
      <c r="T145" s="125">
        <v>0</v>
      </c>
      <c r="U145" s="125">
        <v>0</v>
      </c>
      <c r="V145" s="125">
        <v>0</v>
      </c>
      <c r="W145" s="121" t="s">
        <v>514</v>
      </c>
    </row>
    <row r="146" spans="1:23" ht="14.5" x14ac:dyDescent="0.35">
      <c r="A146" s="123" t="s">
        <v>767</v>
      </c>
      <c r="B146" s="122">
        <v>453</v>
      </c>
      <c r="C146" s="124" t="s">
        <v>768</v>
      </c>
      <c r="D146" s="124" t="s">
        <v>769</v>
      </c>
      <c r="E146" s="125">
        <v>0</v>
      </c>
      <c r="F146" s="125">
        <v>1</v>
      </c>
      <c r="G146" s="125">
        <v>0</v>
      </c>
      <c r="H146" s="125">
        <v>0</v>
      </c>
      <c r="I146" s="125">
        <v>0</v>
      </c>
      <c r="J146" s="125">
        <v>0</v>
      </c>
      <c r="K146" s="125">
        <v>0</v>
      </c>
      <c r="L146" s="125">
        <v>0</v>
      </c>
      <c r="M146" s="125">
        <v>1</v>
      </c>
      <c r="N146" s="125">
        <v>0</v>
      </c>
      <c r="O146" s="125">
        <v>0</v>
      </c>
      <c r="P146" s="125">
        <v>0</v>
      </c>
      <c r="Q146" s="125">
        <v>0</v>
      </c>
      <c r="R146" s="125">
        <v>0</v>
      </c>
      <c r="S146" s="125">
        <v>1</v>
      </c>
      <c r="T146" s="125">
        <v>1</v>
      </c>
      <c r="U146" s="125">
        <v>0</v>
      </c>
      <c r="V146" s="125">
        <v>0</v>
      </c>
      <c r="W146" s="121">
        <v>0</v>
      </c>
    </row>
    <row r="147" spans="1:23" ht="14.5" x14ac:dyDescent="0.35">
      <c r="A147" s="123" t="s">
        <v>321</v>
      </c>
      <c r="B147" s="122">
        <v>968</v>
      </c>
      <c r="C147" s="124" t="s">
        <v>770</v>
      </c>
      <c r="D147" s="124" t="s">
        <v>771</v>
      </c>
      <c r="E147" s="125">
        <v>0</v>
      </c>
      <c r="F147" s="125">
        <v>1</v>
      </c>
      <c r="G147" s="125">
        <v>0</v>
      </c>
      <c r="H147" s="125">
        <v>0</v>
      </c>
      <c r="I147" s="125">
        <v>0</v>
      </c>
      <c r="J147" s="125">
        <v>0</v>
      </c>
      <c r="K147" s="125">
        <v>0</v>
      </c>
      <c r="L147" s="125">
        <v>1</v>
      </c>
      <c r="M147" s="125">
        <v>1</v>
      </c>
      <c r="N147" s="125">
        <v>0</v>
      </c>
      <c r="O147" s="125">
        <v>0</v>
      </c>
      <c r="P147" s="125">
        <v>0</v>
      </c>
      <c r="Q147" s="125">
        <v>1</v>
      </c>
      <c r="R147" s="125">
        <v>0</v>
      </c>
      <c r="S147" s="125">
        <v>0</v>
      </c>
      <c r="T147" s="125">
        <v>0</v>
      </c>
      <c r="U147" s="125">
        <v>0</v>
      </c>
      <c r="V147" s="125">
        <v>0</v>
      </c>
      <c r="W147" s="121">
        <v>0</v>
      </c>
    </row>
    <row r="148" spans="1:23" ht="14.5" x14ac:dyDescent="0.35">
      <c r="A148" s="123" t="s">
        <v>772</v>
      </c>
      <c r="B148" s="122">
        <v>922</v>
      </c>
      <c r="C148" s="124" t="s">
        <v>773</v>
      </c>
      <c r="D148" s="124" t="s">
        <v>774</v>
      </c>
      <c r="E148" s="125">
        <v>0</v>
      </c>
      <c r="F148" s="125">
        <v>1</v>
      </c>
      <c r="G148" s="125">
        <v>0</v>
      </c>
      <c r="H148" s="125">
        <v>0</v>
      </c>
      <c r="I148" s="125">
        <v>0</v>
      </c>
      <c r="J148" s="125">
        <v>0</v>
      </c>
      <c r="K148" s="125">
        <v>0</v>
      </c>
      <c r="L148" s="125">
        <v>0</v>
      </c>
      <c r="M148" s="125">
        <v>1</v>
      </c>
      <c r="N148" s="125">
        <v>1</v>
      </c>
      <c r="O148" s="125">
        <v>0</v>
      </c>
      <c r="P148" s="125">
        <v>0</v>
      </c>
      <c r="Q148" s="125">
        <v>0</v>
      </c>
      <c r="R148" s="125">
        <v>0</v>
      </c>
      <c r="S148" s="125">
        <v>0</v>
      </c>
      <c r="T148" s="125">
        <v>0</v>
      </c>
      <c r="U148" s="125">
        <v>0</v>
      </c>
      <c r="V148" s="125">
        <v>0</v>
      </c>
      <c r="W148" s="121">
        <v>1</v>
      </c>
    </row>
    <row r="149" spans="1:23" ht="14.5" x14ac:dyDescent="0.35">
      <c r="A149" s="123" t="s">
        <v>775</v>
      </c>
      <c r="B149" s="122">
        <v>714</v>
      </c>
      <c r="C149" s="124" t="s">
        <v>776</v>
      </c>
      <c r="D149" s="124" t="s">
        <v>777</v>
      </c>
      <c r="E149" s="125">
        <v>0</v>
      </c>
      <c r="F149" s="125">
        <v>0</v>
      </c>
      <c r="G149" s="125">
        <v>1</v>
      </c>
      <c r="H149" s="125">
        <v>0</v>
      </c>
      <c r="I149" s="125">
        <v>0</v>
      </c>
      <c r="J149" s="125">
        <v>0</v>
      </c>
      <c r="K149" s="125">
        <v>0</v>
      </c>
      <c r="L149" s="125">
        <v>0</v>
      </c>
      <c r="M149" s="125">
        <v>1</v>
      </c>
      <c r="N149" s="125">
        <v>0</v>
      </c>
      <c r="O149" s="125">
        <v>0</v>
      </c>
      <c r="P149" s="125">
        <v>0</v>
      </c>
      <c r="Q149" s="125">
        <v>0</v>
      </c>
      <c r="R149" s="125">
        <v>0</v>
      </c>
      <c r="S149" s="125">
        <v>0</v>
      </c>
      <c r="T149" s="125">
        <v>0</v>
      </c>
      <c r="U149" s="125">
        <v>1</v>
      </c>
      <c r="V149" s="125">
        <v>1</v>
      </c>
      <c r="W149" s="121">
        <v>0</v>
      </c>
    </row>
    <row r="150" spans="1:23" ht="14.5" x14ac:dyDescent="0.35">
      <c r="A150" s="123" t="s">
        <v>778</v>
      </c>
      <c r="B150" s="122">
        <v>862</v>
      </c>
      <c r="C150" s="124" t="s">
        <v>779</v>
      </c>
      <c r="D150" s="124" t="s">
        <v>780</v>
      </c>
      <c r="E150" s="125">
        <v>0</v>
      </c>
      <c r="F150" s="125">
        <v>0</v>
      </c>
      <c r="G150" s="125">
        <v>0</v>
      </c>
      <c r="H150" s="125">
        <v>0</v>
      </c>
      <c r="I150" s="125">
        <v>0</v>
      </c>
      <c r="J150" s="125">
        <v>0</v>
      </c>
      <c r="K150" s="125">
        <v>0</v>
      </c>
      <c r="L150" s="125">
        <v>0</v>
      </c>
      <c r="M150" s="125">
        <v>1</v>
      </c>
      <c r="N150" s="125">
        <v>0</v>
      </c>
      <c r="O150" s="125">
        <v>1</v>
      </c>
      <c r="P150" s="125">
        <v>0</v>
      </c>
      <c r="Q150" s="125">
        <v>0</v>
      </c>
      <c r="R150" s="125">
        <v>0</v>
      </c>
      <c r="S150" s="125">
        <v>0</v>
      </c>
      <c r="T150" s="125">
        <v>0</v>
      </c>
      <c r="U150" s="125">
        <v>0</v>
      </c>
      <c r="V150" s="125">
        <v>0</v>
      </c>
      <c r="W150" s="121">
        <v>0</v>
      </c>
    </row>
    <row r="151" spans="1:23" ht="14.5" x14ac:dyDescent="0.35">
      <c r="A151" s="123" t="s">
        <v>781</v>
      </c>
      <c r="B151" s="122">
        <v>135</v>
      </c>
      <c r="C151" s="124" t="s">
        <v>782</v>
      </c>
      <c r="D151" s="124" t="s">
        <v>783</v>
      </c>
      <c r="E151" s="125">
        <v>0</v>
      </c>
      <c r="F151" s="125">
        <v>0</v>
      </c>
      <c r="G151" s="125">
        <v>0</v>
      </c>
      <c r="H151" s="125">
        <v>1</v>
      </c>
      <c r="I151" s="125">
        <v>0</v>
      </c>
      <c r="J151" s="125">
        <v>0</v>
      </c>
      <c r="K151" s="125">
        <v>1</v>
      </c>
      <c r="L151" s="125">
        <v>0</v>
      </c>
      <c r="M151" s="125">
        <v>0</v>
      </c>
      <c r="N151" s="125">
        <v>0</v>
      </c>
      <c r="O151" s="125">
        <v>0</v>
      </c>
      <c r="P151" s="125">
        <v>0</v>
      </c>
      <c r="Q151" s="125">
        <v>0</v>
      </c>
      <c r="R151" s="125">
        <v>0</v>
      </c>
      <c r="S151" s="125">
        <v>0</v>
      </c>
      <c r="T151" s="125">
        <v>0</v>
      </c>
      <c r="U151" s="125">
        <v>0</v>
      </c>
      <c r="V151" s="125">
        <v>0</v>
      </c>
      <c r="W151" s="121">
        <v>0</v>
      </c>
    </row>
    <row r="152" spans="1:23" ht="14.5" x14ac:dyDescent="0.35">
      <c r="A152" s="123" t="s">
        <v>784</v>
      </c>
      <c r="B152" s="122">
        <v>716</v>
      </c>
      <c r="C152" s="124" t="s">
        <v>785</v>
      </c>
      <c r="D152" s="124" t="s">
        <v>786</v>
      </c>
      <c r="E152" s="125">
        <v>0</v>
      </c>
      <c r="F152" s="125">
        <v>0</v>
      </c>
      <c r="G152" s="125">
        <v>0</v>
      </c>
      <c r="H152" s="125">
        <v>0</v>
      </c>
      <c r="I152" s="125">
        <v>0</v>
      </c>
      <c r="J152" s="125">
        <v>0</v>
      </c>
      <c r="K152" s="125">
        <v>0</v>
      </c>
      <c r="L152" s="125">
        <v>0</v>
      </c>
      <c r="M152" s="125">
        <v>1</v>
      </c>
      <c r="N152" s="125">
        <v>0</v>
      </c>
      <c r="O152" s="125">
        <v>0</v>
      </c>
      <c r="P152" s="125">
        <v>0</v>
      </c>
      <c r="Q152" s="125">
        <v>0</v>
      </c>
      <c r="R152" s="125">
        <v>0</v>
      </c>
      <c r="S152" s="125">
        <v>0</v>
      </c>
      <c r="T152" s="125">
        <v>0</v>
      </c>
      <c r="U152" s="125">
        <v>1</v>
      </c>
      <c r="V152" s="125">
        <v>1</v>
      </c>
      <c r="W152" s="121">
        <v>0</v>
      </c>
    </row>
    <row r="153" spans="1:23" ht="14.5" x14ac:dyDescent="0.35">
      <c r="A153" s="123" t="s">
        <v>787</v>
      </c>
      <c r="B153" s="122">
        <v>456</v>
      </c>
      <c r="C153" s="124" t="s">
        <v>788</v>
      </c>
      <c r="D153" s="124" t="s">
        <v>789</v>
      </c>
      <c r="E153" s="125">
        <v>0</v>
      </c>
      <c r="F153" s="125">
        <v>1</v>
      </c>
      <c r="G153" s="125">
        <v>0</v>
      </c>
      <c r="H153" s="125">
        <v>0</v>
      </c>
      <c r="I153" s="125">
        <v>0</v>
      </c>
      <c r="J153" s="125">
        <v>0</v>
      </c>
      <c r="K153" s="125">
        <v>0</v>
      </c>
      <c r="L153" s="125">
        <v>0</v>
      </c>
      <c r="M153" s="125">
        <v>1</v>
      </c>
      <c r="N153" s="125">
        <v>0</v>
      </c>
      <c r="O153" s="125">
        <v>0</v>
      </c>
      <c r="P153" s="125">
        <v>0</v>
      </c>
      <c r="Q153" s="125">
        <v>0</v>
      </c>
      <c r="R153" s="125">
        <v>0</v>
      </c>
      <c r="S153" s="125">
        <v>1</v>
      </c>
      <c r="T153" s="125">
        <v>1</v>
      </c>
      <c r="U153" s="125">
        <v>0</v>
      </c>
      <c r="V153" s="125">
        <v>0</v>
      </c>
      <c r="W153" s="121">
        <v>1</v>
      </c>
    </row>
    <row r="154" spans="1:23" ht="14.5" x14ac:dyDescent="0.35">
      <c r="A154" s="123" t="s">
        <v>790</v>
      </c>
      <c r="B154" s="122">
        <v>722</v>
      </c>
      <c r="C154" s="124" t="s">
        <v>791</v>
      </c>
      <c r="D154" s="124" t="s">
        <v>792</v>
      </c>
      <c r="E154" s="125">
        <v>0</v>
      </c>
      <c r="F154" s="125">
        <v>0</v>
      </c>
      <c r="G154" s="125">
        <v>1</v>
      </c>
      <c r="H154" s="125">
        <v>0</v>
      </c>
      <c r="I154" s="125">
        <v>0</v>
      </c>
      <c r="J154" s="125">
        <v>0</v>
      </c>
      <c r="K154" s="125">
        <v>0</v>
      </c>
      <c r="L154" s="125">
        <v>0</v>
      </c>
      <c r="M154" s="125">
        <v>1</v>
      </c>
      <c r="N154" s="125">
        <v>0</v>
      </c>
      <c r="O154" s="125">
        <v>0</v>
      </c>
      <c r="P154" s="125">
        <v>0</v>
      </c>
      <c r="Q154" s="125">
        <v>0</v>
      </c>
      <c r="R154" s="125">
        <v>0</v>
      </c>
      <c r="S154" s="125">
        <v>0</v>
      </c>
      <c r="T154" s="125">
        <v>0</v>
      </c>
      <c r="U154" s="125">
        <v>1</v>
      </c>
      <c r="V154" s="125">
        <v>1</v>
      </c>
      <c r="W154" s="121">
        <v>0</v>
      </c>
    </row>
    <row r="155" spans="1:23" ht="14.5" x14ac:dyDescent="0.35">
      <c r="A155" s="123" t="s">
        <v>323</v>
      </c>
      <c r="B155" s="122">
        <v>942</v>
      </c>
      <c r="C155" s="124" t="s">
        <v>793</v>
      </c>
      <c r="D155" s="124" t="s">
        <v>794</v>
      </c>
      <c r="E155" s="125">
        <v>0</v>
      </c>
      <c r="F155" s="125">
        <v>0</v>
      </c>
      <c r="G155" s="125">
        <v>0</v>
      </c>
      <c r="H155" s="125">
        <v>0</v>
      </c>
      <c r="I155" s="125">
        <v>0</v>
      </c>
      <c r="J155" s="125">
        <v>0</v>
      </c>
      <c r="K155" s="125">
        <v>0</v>
      </c>
      <c r="L155" s="125">
        <v>0</v>
      </c>
      <c r="M155" s="125">
        <v>1</v>
      </c>
      <c r="N155" s="125">
        <v>0</v>
      </c>
      <c r="O155" s="125">
        <v>0</v>
      </c>
      <c r="P155" s="125">
        <v>0</v>
      </c>
      <c r="Q155" s="125">
        <v>1</v>
      </c>
      <c r="R155" s="125">
        <v>0</v>
      </c>
      <c r="S155" s="125">
        <v>0</v>
      </c>
      <c r="T155" s="125">
        <v>0</v>
      </c>
      <c r="U155" s="125">
        <v>0</v>
      </c>
      <c r="V155" s="125">
        <v>0</v>
      </c>
      <c r="W155" s="121">
        <v>0</v>
      </c>
    </row>
    <row r="156" spans="1:23" ht="14.5" x14ac:dyDescent="0.35">
      <c r="A156" s="123" t="s">
        <v>795</v>
      </c>
      <c r="B156" s="122">
        <v>965</v>
      </c>
      <c r="C156" s="124" t="s">
        <v>514</v>
      </c>
      <c r="D156" s="124" t="s">
        <v>514</v>
      </c>
      <c r="E156" s="125">
        <v>0</v>
      </c>
      <c r="F156" s="125">
        <v>0</v>
      </c>
      <c r="G156" s="125">
        <v>0</v>
      </c>
      <c r="H156" s="125">
        <v>0</v>
      </c>
      <c r="I156" s="125">
        <v>0</v>
      </c>
      <c r="J156" s="125">
        <v>0</v>
      </c>
      <c r="K156" s="125">
        <v>0</v>
      </c>
      <c r="L156" s="125">
        <v>0</v>
      </c>
      <c r="M156" s="125">
        <v>0</v>
      </c>
      <c r="N156" s="125">
        <v>0</v>
      </c>
      <c r="O156" s="125">
        <v>0</v>
      </c>
      <c r="P156" s="125">
        <v>0</v>
      </c>
      <c r="Q156" s="125">
        <v>0</v>
      </c>
      <c r="R156" s="125">
        <v>0</v>
      </c>
      <c r="S156" s="125">
        <v>0</v>
      </c>
      <c r="T156" s="125">
        <v>0</v>
      </c>
      <c r="U156" s="125">
        <v>0</v>
      </c>
      <c r="V156" s="125">
        <v>0</v>
      </c>
      <c r="W156" s="121">
        <v>0</v>
      </c>
    </row>
    <row r="157" spans="1:23" ht="14.5" x14ac:dyDescent="0.35">
      <c r="A157" s="123" t="s">
        <v>796</v>
      </c>
      <c r="B157" s="122">
        <v>718</v>
      </c>
      <c r="C157" s="124" t="s">
        <v>797</v>
      </c>
      <c r="D157" s="124" t="s">
        <v>798</v>
      </c>
      <c r="E157" s="125">
        <v>0</v>
      </c>
      <c r="F157" s="125">
        <v>0</v>
      </c>
      <c r="G157" s="125">
        <v>0</v>
      </c>
      <c r="H157" s="125">
        <v>0</v>
      </c>
      <c r="I157" s="125">
        <v>0</v>
      </c>
      <c r="J157" s="125">
        <v>0</v>
      </c>
      <c r="K157" s="125">
        <v>0</v>
      </c>
      <c r="L157" s="125">
        <v>0</v>
      </c>
      <c r="M157" s="125">
        <v>1</v>
      </c>
      <c r="N157" s="125">
        <v>0</v>
      </c>
      <c r="O157" s="125">
        <v>0</v>
      </c>
      <c r="P157" s="125">
        <v>0</v>
      </c>
      <c r="Q157" s="125">
        <v>0</v>
      </c>
      <c r="R157" s="125">
        <v>0</v>
      </c>
      <c r="S157" s="125">
        <v>0</v>
      </c>
      <c r="T157" s="125">
        <v>0</v>
      </c>
      <c r="U157" s="125">
        <v>1</v>
      </c>
      <c r="V157" s="125">
        <v>0</v>
      </c>
      <c r="W157" s="121">
        <v>0</v>
      </c>
    </row>
    <row r="158" spans="1:23" ht="14.5" x14ac:dyDescent="0.35">
      <c r="A158" s="123" t="s">
        <v>799</v>
      </c>
      <c r="B158" s="122">
        <v>724</v>
      </c>
      <c r="C158" s="124" t="s">
        <v>800</v>
      </c>
      <c r="D158" s="124" t="s">
        <v>801</v>
      </c>
      <c r="E158" s="125">
        <v>0</v>
      </c>
      <c r="F158" s="125">
        <v>0</v>
      </c>
      <c r="G158" s="125">
        <v>0</v>
      </c>
      <c r="H158" s="125">
        <v>0</v>
      </c>
      <c r="I158" s="125">
        <v>0</v>
      </c>
      <c r="J158" s="125">
        <v>0</v>
      </c>
      <c r="K158" s="125">
        <v>0</v>
      </c>
      <c r="L158" s="125">
        <v>0</v>
      </c>
      <c r="M158" s="125">
        <v>1</v>
      </c>
      <c r="N158" s="125">
        <v>0</v>
      </c>
      <c r="O158" s="125">
        <v>0</v>
      </c>
      <c r="P158" s="125">
        <v>0</v>
      </c>
      <c r="Q158" s="125">
        <v>0</v>
      </c>
      <c r="R158" s="125">
        <v>0</v>
      </c>
      <c r="S158" s="125">
        <v>0</v>
      </c>
      <c r="T158" s="125">
        <v>0</v>
      </c>
      <c r="U158" s="125">
        <v>1</v>
      </c>
      <c r="V158" s="125">
        <v>1</v>
      </c>
      <c r="W158" s="121">
        <v>0</v>
      </c>
    </row>
    <row r="159" spans="1:23" ht="14.5" x14ac:dyDescent="0.35">
      <c r="A159" s="123" t="s">
        <v>802</v>
      </c>
      <c r="B159" s="122">
        <v>576</v>
      </c>
      <c r="C159" s="124" t="s">
        <v>803</v>
      </c>
      <c r="D159" s="124" t="s">
        <v>804</v>
      </c>
      <c r="E159" s="125">
        <v>1</v>
      </c>
      <c r="F159" s="125">
        <v>0</v>
      </c>
      <c r="G159" s="125">
        <v>0</v>
      </c>
      <c r="H159" s="125">
        <v>1</v>
      </c>
      <c r="I159" s="125">
        <v>0</v>
      </c>
      <c r="J159" s="125">
        <v>0</v>
      </c>
      <c r="K159" s="125">
        <v>1</v>
      </c>
      <c r="L159" s="125">
        <v>0</v>
      </c>
      <c r="M159" s="125">
        <v>0</v>
      </c>
      <c r="N159" s="125">
        <v>0</v>
      </c>
      <c r="O159" s="125">
        <v>0</v>
      </c>
      <c r="P159" s="125">
        <v>0</v>
      </c>
      <c r="Q159" s="125">
        <v>0</v>
      </c>
      <c r="R159" s="125">
        <v>0</v>
      </c>
      <c r="S159" s="125">
        <v>0</v>
      </c>
      <c r="T159" s="125">
        <v>0</v>
      </c>
      <c r="U159" s="125">
        <v>0</v>
      </c>
      <c r="V159" s="125">
        <v>0</v>
      </c>
      <c r="W159" s="121">
        <v>0</v>
      </c>
    </row>
    <row r="160" spans="1:23" ht="14.5" x14ac:dyDescent="0.35">
      <c r="A160" s="123" t="s">
        <v>326</v>
      </c>
      <c r="B160" s="122">
        <v>936</v>
      </c>
      <c r="C160" s="124" t="s">
        <v>805</v>
      </c>
      <c r="D160" s="124" t="s">
        <v>806</v>
      </c>
      <c r="E160" s="125">
        <v>1</v>
      </c>
      <c r="F160" s="125">
        <v>0</v>
      </c>
      <c r="G160" s="125">
        <v>0</v>
      </c>
      <c r="H160" s="125">
        <v>1</v>
      </c>
      <c r="I160" s="125">
        <v>1</v>
      </c>
      <c r="J160" s="125">
        <v>0</v>
      </c>
      <c r="K160" s="125">
        <v>0</v>
      </c>
      <c r="L160" s="125">
        <v>1</v>
      </c>
      <c r="M160" s="125">
        <v>0</v>
      </c>
      <c r="N160" s="125">
        <v>0</v>
      </c>
      <c r="O160" s="125">
        <v>0</v>
      </c>
      <c r="P160" s="125">
        <v>0</v>
      </c>
      <c r="Q160" s="125">
        <v>0</v>
      </c>
      <c r="R160" s="125">
        <v>0</v>
      </c>
      <c r="S160" s="125">
        <v>0</v>
      </c>
      <c r="T160" s="125">
        <v>0</v>
      </c>
      <c r="U160" s="125">
        <v>0</v>
      </c>
      <c r="V160" s="125">
        <v>0</v>
      </c>
      <c r="W160" s="121">
        <v>0</v>
      </c>
    </row>
    <row r="161" spans="1:23" ht="14.5" x14ac:dyDescent="0.35">
      <c r="A161" s="123" t="s">
        <v>331</v>
      </c>
      <c r="B161" s="122">
        <v>961</v>
      </c>
      <c r="C161" s="124" t="s">
        <v>807</v>
      </c>
      <c r="D161" s="124" t="s">
        <v>808</v>
      </c>
      <c r="E161" s="125">
        <v>1</v>
      </c>
      <c r="F161" s="125">
        <v>0</v>
      </c>
      <c r="G161" s="125">
        <v>0</v>
      </c>
      <c r="H161" s="125">
        <v>1</v>
      </c>
      <c r="I161" s="125">
        <v>1</v>
      </c>
      <c r="J161" s="125">
        <v>0</v>
      </c>
      <c r="K161" s="125">
        <v>0</v>
      </c>
      <c r="L161" s="125">
        <v>1</v>
      </c>
      <c r="M161" s="125">
        <v>0</v>
      </c>
      <c r="N161" s="125">
        <v>0</v>
      </c>
      <c r="O161" s="125">
        <v>0</v>
      </c>
      <c r="P161" s="125">
        <v>0</v>
      </c>
      <c r="Q161" s="125">
        <v>0</v>
      </c>
      <c r="R161" s="125">
        <v>0</v>
      </c>
      <c r="S161" s="125">
        <v>0</v>
      </c>
      <c r="T161" s="125">
        <v>0</v>
      </c>
      <c r="U161" s="125">
        <v>0</v>
      </c>
      <c r="V161" s="125">
        <v>0</v>
      </c>
      <c r="W161" s="121">
        <v>0</v>
      </c>
    </row>
    <row r="162" spans="1:23" ht="14.5" x14ac:dyDescent="0.35">
      <c r="A162" s="123" t="s">
        <v>809</v>
      </c>
      <c r="B162" s="122">
        <v>813</v>
      </c>
      <c r="C162" s="124" t="s">
        <v>810</v>
      </c>
      <c r="D162" s="124" t="s">
        <v>811</v>
      </c>
      <c r="E162" s="125">
        <v>0</v>
      </c>
      <c r="F162" s="125">
        <v>0</v>
      </c>
      <c r="G162" s="125">
        <v>0</v>
      </c>
      <c r="H162" s="125">
        <v>0</v>
      </c>
      <c r="I162" s="125">
        <v>0</v>
      </c>
      <c r="J162" s="125">
        <v>0</v>
      </c>
      <c r="K162" s="125">
        <v>0</v>
      </c>
      <c r="L162" s="125">
        <v>0</v>
      </c>
      <c r="M162" s="125">
        <v>1</v>
      </c>
      <c r="N162" s="125">
        <v>0</v>
      </c>
      <c r="O162" s="125">
        <v>1</v>
      </c>
      <c r="P162" s="125">
        <v>0</v>
      </c>
      <c r="Q162" s="125">
        <v>0</v>
      </c>
      <c r="R162" s="125">
        <v>0</v>
      </c>
      <c r="S162" s="125">
        <v>0</v>
      </c>
      <c r="T162" s="125">
        <v>0</v>
      </c>
      <c r="U162" s="125">
        <v>0</v>
      </c>
      <c r="V162" s="125">
        <v>1</v>
      </c>
      <c r="W162" s="121">
        <v>0</v>
      </c>
    </row>
    <row r="163" spans="1:23" ht="14.5" x14ac:dyDescent="0.35">
      <c r="A163" s="123" t="s">
        <v>812</v>
      </c>
      <c r="B163" s="122">
        <v>726</v>
      </c>
      <c r="C163" s="124" t="s">
        <v>813</v>
      </c>
      <c r="D163" s="124" t="s">
        <v>814</v>
      </c>
      <c r="E163" s="125">
        <v>0</v>
      </c>
      <c r="F163" s="125">
        <v>0</v>
      </c>
      <c r="G163" s="125">
        <v>0</v>
      </c>
      <c r="H163" s="125">
        <v>0</v>
      </c>
      <c r="I163" s="125">
        <v>0</v>
      </c>
      <c r="J163" s="125">
        <v>0</v>
      </c>
      <c r="K163" s="125">
        <v>0</v>
      </c>
      <c r="L163" s="125">
        <v>0</v>
      </c>
      <c r="M163" s="125">
        <v>0</v>
      </c>
      <c r="N163" s="125">
        <v>0</v>
      </c>
      <c r="O163" s="125">
        <v>0</v>
      </c>
      <c r="P163" s="125">
        <v>0</v>
      </c>
      <c r="Q163" s="125">
        <v>0</v>
      </c>
      <c r="R163" s="125">
        <v>0</v>
      </c>
      <c r="S163" s="125">
        <v>0</v>
      </c>
      <c r="T163" s="125">
        <v>0</v>
      </c>
      <c r="U163" s="125">
        <v>0</v>
      </c>
      <c r="V163" s="125">
        <v>1</v>
      </c>
      <c r="W163" s="121">
        <v>0</v>
      </c>
    </row>
    <row r="164" spans="1:23" ht="14.5" x14ac:dyDescent="0.35">
      <c r="A164" s="123" t="s">
        <v>333</v>
      </c>
      <c r="B164" s="122">
        <v>199</v>
      </c>
      <c r="C164" s="124" t="s">
        <v>815</v>
      </c>
      <c r="D164" s="124" t="s">
        <v>816</v>
      </c>
      <c r="E164" s="125">
        <v>0</v>
      </c>
      <c r="F164" s="125">
        <v>1</v>
      </c>
      <c r="G164" s="125">
        <v>0</v>
      </c>
      <c r="H164" s="125">
        <v>0</v>
      </c>
      <c r="I164" s="125">
        <v>0</v>
      </c>
      <c r="J164" s="125">
        <v>0</v>
      </c>
      <c r="K164" s="125">
        <v>0</v>
      </c>
      <c r="L164" s="125">
        <v>0</v>
      </c>
      <c r="M164" s="125">
        <v>1</v>
      </c>
      <c r="N164" s="125">
        <v>0</v>
      </c>
      <c r="O164" s="125">
        <v>0</v>
      </c>
      <c r="P164" s="125">
        <v>0</v>
      </c>
      <c r="Q164" s="125">
        <v>0</v>
      </c>
      <c r="R164" s="125">
        <v>0</v>
      </c>
      <c r="S164" s="125">
        <v>0</v>
      </c>
      <c r="T164" s="125">
        <v>0</v>
      </c>
      <c r="U164" s="125">
        <v>1</v>
      </c>
      <c r="V164" s="125">
        <v>0</v>
      </c>
      <c r="W164" s="121">
        <v>1</v>
      </c>
    </row>
    <row r="165" spans="1:23" ht="14.5" x14ac:dyDescent="0.35">
      <c r="A165" s="123" t="s">
        <v>817</v>
      </c>
      <c r="B165" s="122">
        <v>733</v>
      </c>
      <c r="C165" s="124" t="s">
        <v>818</v>
      </c>
      <c r="D165" s="124" t="s">
        <v>819</v>
      </c>
      <c r="E165" s="125">
        <v>0</v>
      </c>
      <c r="F165" s="125">
        <v>0</v>
      </c>
      <c r="G165" s="125">
        <v>0</v>
      </c>
      <c r="H165" s="125">
        <v>0</v>
      </c>
      <c r="I165" s="125">
        <v>0</v>
      </c>
      <c r="J165" s="125">
        <v>0</v>
      </c>
      <c r="K165" s="125">
        <v>0</v>
      </c>
      <c r="L165" s="125">
        <v>0</v>
      </c>
      <c r="M165" s="125">
        <v>1</v>
      </c>
      <c r="N165" s="125">
        <v>0</v>
      </c>
      <c r="O165" s="125">
        <v>0</v>
      </c>
      <c r="P165" s="125">
        <v>0</v>
      </c>
      <c r="Q165" s="125">
        <v>0</v>
      </c>
      <c r="R165" s="125">
        <v>0</v>
      </c>
      <c r="S165" s="125">
        <v>0</v>
      </c>
      <c r="T165" s="125">
        <v>0</v>
      </c>
      <c r="U165" s="125">
        <v>1</v>
      </c>
      <c r="V165" s="125">
        <v>1</v>
      </c>
      <c r="W165" s="121">
        <v>0</v>
      </c>
    </row>
    <row r="166" spans="1:23" ht="14.5" x14ac:dyDescent="0.35">
      <c r="A166" s="123" t="s">
        <v>335</v>
      </c>
      <c r="B166" s="122">
        <v>184</v>
      </c>
      <c r="C166" s="124" t="s">
        <v>820</v>
      </c>
      <c r="D166" s="124" t="s">
        <v>821</v>
      </c>
      <c r="E166" s="125">
        <v>1</v>
      </c>
      <c r="F166" s="125">
        <v>0</v>
      </c>
      <c r="G166" s="125">
        <v>0</v>
      </c>
      <c r="H166" s="125">
        <v>1</v>
      </c>
      <c r="I166" s="125">
        <v>1</v>
      </c>
      <c r="J166" s="125">
        <v>0</v>
      </c>
      <c r="K166" s="125">
        <v>0</v>
      </c>
      <c r="L166" s="125">
        <v>1</v>
      </c>
      <c r="M166" s="125">
        <v>0</v>
      </c>
      <c r="N166" s="125">
        <v>0</v>
      </c>
      <c r="O166" s="125">
        <v>0</v>
      </c>
      <c r="P166" s="125">
        <v>0</v>
      </c>
      <c r="Q166" s="125">
        <v>0</v>
      </c>
      <c r="R166" s="125">
        <v>0</v>
      </c>
      <c r="S166" s="125">
        <v>0</v>
      </c>
      <c r="T166" s="125">
        <v>0</v>
      </c>
      <c r="U166" s="125">
        <v>0</v>
      </c>
      <c r="V166" s="125">
        <v>0</v>
      </c>
      <c r="W166" s="121">
        <v>0</v>
      </c>
    </row>
    <row r="167" spans="1:23" ht="14.5" x14ac:dyDescent="0.35">
      <c r="A167" s="123" t="s">
        <v>822</v>
      </c>
      <c r="B167" s="122">
        <v>524</v>
      </c>
      <c r="C167" s="124" t="s">
        <v>823</v>
      </c>
      <c r="D167" s="124" t="s">
        <v>824</v>
      </c>
      <c r="E167" s="125">
        <v>0</v>
      </c>
      <c r="F167" s="125">
        <v>1</v>
      </c>
      <c r="G167" s="125">
        <v>0</v>
      </c>
      <c r="H167" s="125">
        <v>0</v>
      </c>
      <c r="I167" s="125">
        <v>0</v>
      </c>
      <c r="J167" s="125">
        <v>0</v>
      </c>
      <c r="K167" s="125">
        <v>0</v>
      </c>
      <c r="L167" s="125">
        <v>0</v>
      </c>
      <c r="M167" s="125">
        <v>1</v>
      </c>
      <c r="N167" s="125">
        <v>0</v>
      </c>
      <c r="O167" s="125">
        <v>1</v>
      </c>
      <c r="P167" s="125">
        <v>0</v>
      </c>
      <c r="Q167" s="125">
        <v>0</v>
      </c>
      <c r="R167" s="125">
        <v>0</v>
      </c>
      <c r="S167" s="125">
        <v>0</v>
      </c>
      <c r="T167" s="125">
        <v>0</v>
      </c>
      <c r="U167" s="125">
        <v>0</v>
      </c>
      <c r="V167" s="125">
        <v>0</v>
      </c>
      <c r="W167" s="121">
        <v>0</v>
      </c>
    </row>
    <row r="168" spans="1:23" ht="14.5" x14ac:dyDescent="0.35">
      <c r="A168" s="123" t="s">
        <v>825</v>
      </c>
      <c r="B168" s="122">
        <v>361</v>
      </c>
      <c r="C168" s="124" t="s">
        <v>826</v>
      </c>
      <c r="D168" s="124" t="s">
        <v>827</v>
      </c>
      <c r="E168" s="125">
        <v>0</v>
      </c>
      <c r="F168" s="125">
        <v>0</v>
      </c>
      <c r="G168" s="125">
        <v>0</v>
      </c>
      <c r="H168" s="125">
        <v>0</v>
      </c>
      <c r="I168" s="125">
        <v>0</v>
      </c>
      <c r="J168" s="125">
        <v>0</v>
      </c>
      <c r="K168" s="125">
        <v>0</v>
      </c>
      <c r="L168" s="125">
        <v>0</v>
      </c>
      <c r="M168" s="125">
        <v>1</v>
      </c>
      <c r="N168" s="125">
        <v>0</v>
      </c>
      <c r="O168" s="125">
        <v>0</v>
      </c>
      <c r="P168" s="125">
        <v>0</v>
      </c>
      <c r="Q168" s="125">
        <v>0</v>
      </c>
      <c r="R168" s="125">
        <v>1</v>
      </c>
      <c r="S168" s="125">
        <v>0</v>
      </c>
      <c r="T168" s="125">
        <v>0</v>
      </c>
      <c r="U168" s="125">
        <v>0</v>
      </c>
      <c r="V168" s="125">
        <v>0</v>
      </c>
      <c r="W168" s="121">
        <v>0</v>
      </c>
    </row>
    <row r="169" spans="1:23" ht="14.5" x14ac:dyDescent="0.35">
      <c r="A169" s="123" t="s">
        <v>828</v>
      </c>
      <c r="B169" s="122">
        <v>362</v>
      </c>
      <c r="C169" s="124" t="s">
        <v>829</v>
      </c>
      <c r="D169" s="124" t="s">
        <v>830</v>
      </c>
      <c r="E169" s="125">
        <v>0</v>
      </c>
      <c r="F169" s="125">
        <v>0</v>
      </c>
      <c r="G169" s="125">
        <v>0</v>
      </c>
      <c r="H169" s="125">
        <v>0</v>
      </c>
      <c r="I169" s="125">
        <v>0</v>
      </c>
      <c r="J169" s="125">
        <v>0</v>
      </c>
      <c r="K169" s="125">
        <v>0</v>
      </c>
      <c r="L169" s="125">
        <v>0</v>
      </c>
      <c r="M169" s="125">
        <v>1</v>
      </c>
      <c r="N169" s="125">
        <v>0</v>
      </c>
      <c r="O169" s="125">
        <v>0</v>
      </c>
      <c r="P169" s="125">
        <v>0</v>
      </c>
      <c r="Q169" s="125">
        <v>0</v>
      </c>
      <c r="R169" s="125">
        <v>1</v>
      </c>
      <c r="S169" s="125">
        <v>0</v>
      </c>
      <c r="T169" s="125">
        <v>0</v>
      </c>
      <c r="U169" s="125">
        <v>0</v>
      </c>
      <c r="V169" s="125">
        <v>0</v>
      </c>
      <c r="W169" s="121">
        <v>0</v>
      </c>
    </row>
    <row r="170" spans="1:23" ht="14.5" x14ac:dyDescent="0.35">
      <c r="A170" s="123" t="s">
        <v>831</v>
      </c>
      <c r="B170" s="122">
        <v>364</v>
      </c>
      <c r="C170" s="124" t="s">
        <v>832</v>
      </c>
      <c r="D170" s="124" t="s">
        <v>833</v>
      </c>
      <c r="E170" s="125">
        <v>0</v>
      </c>
      <c r="F170" s="125">
        <v>0</v>
      </c>
      <c r="G170" s="125">
        <v>0</v>
      </c>
      <c r="H170" s="125">
        <v>0</v>
      </c>
      <c r="I170" s="125">
        <v>0</v>
      </c>
      <c r="J170" s="125">
        <v>0</v>
      </c>
      <c r="K170" s="125">
        <v>0</v>
      </c>
      <c r="L170" s="125">
        <v>0</v>
      </c>
      <c r="M170" s="125">
        <v>1</v>
      </c>
      <c r="N170" s="125">
        <v>0</v>
      </c>
      <c r="O170" s="125">
        <v>0</v>
      </c>
      <c r="P170" s="125">
        <v>0</v>
      </c>
      <c r="Q170" s="125">
        <v>0</v>
      </c>
      <c r="R170" s="125">
        <v>1</v>
      </c>
      <c r="S170" s="125">
        <v>0</v>
      </c>
      <c r="T170" s="125">
        <v>0</v>
      </c>
      <c r="U170" s="125">
        <v>0</v>
      </c>
      <c r="V170" s="125">
        <v>0</v>
      </c>
      <c r="W170" s="121">
        <v>0</v>
      </c>
    </row>
    <row r="171" spans="1:23" ht="14.5" x14ac:dyDescent="0.35">
      <c r="A171" s="123" t="s">
        <v>834</v>
      </c>
      <c r="B171" s="122">
        <v>732</v>
      </c>
      <c r="C171" s="124" t="s">
        <v>835</v>
      </c>
      <c r="D171" s="124" t="s">
        <v>836</v>
      </c>
      <c r="E171" s="125">
        <v>0</v>
      </c>
      <c r="F171" s="125">
        <v>0</v>
      </c>
      <c r="G171" s="125">
        <v>1</v>
      </c>
      <c r="H171" s="125">
        <v>0</v>
      </c>
      <c r="I171" s="125">
        <v>0</v>
      </c>
      <c r="J171" s="125">
        <v>0</v>
      </c>
      <c r="K171" s="125">
        <v>0</v>
      </c>
      <c r="L171" s="125">
        <v>0</v>
      </c>
      <c r="M171" s="125">
        <v>1</v>
      </c>
      <c r="N171" s="125">
        <v>0</v>
      </c>
      <c r="O171" s="125">
        <v>0</v>
      </c>
      <c r="P171" s="125">
        <v>0</v>
      </c>
      <c r="Q171" s="125">
        <v>0</v>
      </c>
      <c r="R171" s="125">
        <v>0</v>
      </c>
      <c r="S171" s="125">
        <v>1</v>
      </c>
      <c r="T171" s="125">
        <v>1</v>
      </c>
      <c r="U171" s="125">
        <v>0</v>
      </c>
      <c r="V171" s="125">
        <v>1</v>
      </c>
      <c r="W171" s="121">
        <v>0</v>
      </c>
    </row>
    <row r="172" spans="1:23" ht="14.5" x14ac:dyDescent="0.35">
      <c r="A172" s="123" t="s">
        <v>837</v>
      </c>
      <c r="B172" s="122">
        <v>366</v>
      </c>
      <c r="C172" s="124" t="s">
        <v>838</v>
      </c>
      <c r="D172" s="124" t="s">
        <v>839</v>
      </c>
      <c r="E172" s="125">
        <v>0</v>
      </c>
      <c r="F172" s="125">
        <v>0</v>
      </c>
      <c r="G172" s="125">
        <v>0</v>
      </c>
      <c r="H172" s="125">
        <v>0</v>
      </c>
      <c r="I172" s="125">
        <v>0</v>
      </c>
      <c r="J172" s="125">
        <v>0</v>
      </c>
      <c r="K172" s="125">
        <v>0</v>
      </c>
      <c r="L172" s="125">
        <v>0</v>
      </c>
      <c r="M172" s="125">
        <v>1</v>
      </c>
      <c r="N172" s="125">
        <v>0</v>
      </c>
      <c r="O172" s="125">
        <v>0</v>
      </c>
      <c r="P172" s="125">
        <v>0</v>
      </c>
      <c r="Q172" s="125">
        <v>0</v>
      </c>
      <c r="R172" s="125">
        <v>1</v>
      </c>
      <c r="S172" s="125">
        <v>0</v>
      </c>
      <c r="T172" s="125">
        <v>0</v>
      </c>
      <c r="U172" s="125">
        <v>0</v>
      </c>
      <c r="V172" s="125">
        <v>0</v>
      </c>
      <c r="W172" s="121">
        <v>0</v>
      </c>
    </row>
    <row r="173" spans="1:23" ht="14.5" x14ac:dyDescent="0.35">
      <c r="A173" s="123" t="s">
        <v>840</v>
      </c>
      <c r="B173" s="122">
        <v>734</v>
      </c>
      <c r="C173" s="124" t="s">
        <v>841</v>
      </c>
      <c r="D173" s="124" t="s">
        <v>842</v>
      </c>
      <c r="E173" s="125">
        <v>0</v>
      </c>
      <c r="F173" s="125">
        <v>0</v>
      </c>
      <c r="G173" s="125">
        <v>0</v>
      </c>
      <c r="H173" s="125">
        <v>0</v>
      </c>
      <c r="I173" s="125">
        <v>0</v>
      </c>
      <c r="J173" s="125">
        <v>0</v>
      </c>
      <c r="K173" s="125">
        <v>0</v>
      </c>
      <c r="L173" s="125">
        <v>0</v>
      </c>
      <c r="M173" s="125">
        <v>1</v>
      </c>
      <c r="N173" s="125">
        <v>0</v>
      </c>
      <c r="O173" s="125">
        <v>0</v>
      </c>
      <c r="P173" s="125">
        <v>0</v>
      </c>
      <c r="Q173" s="125">
        <v>0</v>
      </c>
      <c r="R173" s="125">
        <v>0</v>
      </c>
      <c r="S173" s="125">
        <v>0</v>
      </c>
      <c r="T173" s="125">
        <v>0</v>
      </c>
      <c r="U173" s="125">
        <v>1</v>
      </c>
      <c r="V173" s="125">
        <v>0</v>
      </c>
      <c r="W173" s="121">
        <v>0</v>
      </c>
    </row>
    <row r="174" spans="1:23" ht="14.5" x14ac:dyDescent="0.35">
      <c r="A174" s="123" t="s">
        <v>339</v>
      </c>
      <c r="B174" s="122">
        <v>144</v>
      </c>
      <c r="C174" s="124" t="s">
        <v>843</v>
      </c>
      <c r="D174" s="124" t="s">
        <v>844</v>
      </c>
      <c r="E174" s="125">
        <v>1</v>
      </c>
      <c r="F174" s="125">
        <v>0</v>
      </c>
      <c r="G174" s="125">
        <v>0</v>
      </c>
      <c r="H174" s="125">
        <v>1</v>
      </c>
      <c r="I174" s="125">
        <v>0</v>
      </c>
      <c r="J174" s="125">
        <v>0</v>
      </c>
      <c r="K174" s="125">
        <v>1</v>
      </c>
      <c r="L174" s="125">
        <v>1</v>
      </c>
      <c r="M174" s="125">
        <v>0</v>
      </c>
      <c r="N174" s="125">
        <v>0</v>
      </c>
      <c r="O174" s="125">
        <v>0</v>
      </c>
      <c r="P174" s="125">
        <v>0</v>
      </c>
      <c r="Q174" s="125">
        <v>0</v>
      </c>
      <c r="R174" s="125">
        <v>0</v>
      </c>
      <c r="S174" s="125">
        <v>0</v>
      </c>
      <c r="T174" s="125">
        <v>0</v>
      </c>
      <c r="U174" s="125">
        <v>0</v>
      </c>
      <c r="V174" s="125">
        <v>0</v>
      </c>
      <c r="W174" s="121">
        <v>0</v>
      </c>
    </row>
    <row r="175" spans="1:23" ht="14.5" x14ac:dyDescent="0.35">
      <c r="A175" s="123" t="s">
        <v>845</v>
      </c>
      <c r="B175" s="122">
        <v>146</v>
      </c>
      <c r="C175" s="124" t="s">
        <v>846</v>
      </c>
      <c r="D175" s="124" t="s">
        <v>847</v>
      </c>
      <c r="E175" s="125">
        <v>1</v>
      </c>
      <c r="F175" s="125">
        <v>0</v>
      </c>
      <c r="G175" s="125">
        <v>0</v>
      </c>
      <c r="H175" s="125">
        <v>1</v>
      </c>
      <c r="I175" s="125">
        <v>0</v>
      </c>
      <c r="J175" s="125">
        <v>0</v>
      </c>
      <c r="K175" s="125">
        <v>1</v>
      </c>
      <c r="L175" s="125">
        <v>0</v>
      </c>
      <c r="M175" s="125">
        <v>0</v>
      </c>
      <c r="N175" s="125">
        <v>0</v>
      </c>
      <c r="O175" s="125">
        <v>0</v>
      </c>
      <c r="P175" s="125">
        <v>0</v>
      </c>
      <c r="Q175" s="125">
        <v>0</v>
      </c>
      <c r="R175" s="125">
        <v>0</v>
      </c>
      <c r="S175" s="125">
        <v>0</v>
      </c>
      <c r="T175" s="125">
        <v>0</v>
      </c>
      <c r="U175" s="125">
        <v>0</v>
      </c>
      <c r="V175" s="125">
        <v>0</v>
      </c>
      <c r="W175" s="121">
        <v>0</v>
      </c>
    </row>
    <row r="176" spans="1:23" ht="14.5" x14ac:dyDescent="0.35">
      <c r="A176" s="123" t="s">
        <v>848</v>
      </c>
      <c r="B176" s="122">
        <v>463</v>
      </c>
      <c r="C176" s="124" t="s">
        <v>849</v>
      </c>
      <c r="D176" s="124" t="s">
        <v>850</v>
      </c>
      <c r="E176" s="125">
        <v>0</v>
      </c>
      <c r="F176" s="125">
        <v>0</v>
      </c>
      <c r="G176" s="125">
        <v>0</v>
      </c>
      <c r="H176" s="125">
        <v>0</v>
      </c>
      <c r="I176" s="125">
        <v>0</v>
      </c>
      <c r="J176" s="125">
        <v>0</v>
      </c>
      <c r="K176" s="125">
        <v>0</v>
      </c>
      <c r="L176" s="125">
        <v>0</v>
      </c>
      <c r="M176" s="125">
        <v>1</v>
      </c>
      <c r="N176" s="125">
        <v>0</v>
      </c>
      <c r="O176" s="125">
        <v>0</v>
      </c>
      <c r="P176" s="125">
        <v>0</v>
      </c>
      <c r="Q176" s="125">
        <v>0</v>
      </c>
      <c r="R176" s="125">
        <v>0</v>
      </c>
      <c r="S176" s="125">
        <v>1</v>
      </c>
      <c r="T176" s="125">
        <v>1</v>
      </c>
      <c r="U176" s="125">
        <v>0</v>
      </c>
      <c r="V176" s="125">
        <v>0</v>
      </c>
      <c r="W176" s="121">
        <v>0</v>
      </c>
    </row>
    <row r="177" spans="1:23" ht="14.5" x14ac:dyDescent="0.35">
      <c r="A177" s="123" t="s">
        <v>851</v>
      </c>
      <c r="B177" s="122">
        <v>528</v>
      </c>
      <c r="C177" s="124" t="s">
        <v>852</v>
      </c>
      <c r="D177" s="124" t="s">
        <v>853</v>
      </c>
      <c r="E177" s="125">
        <v>0</v>
      </c>
      <c r="F177" s="125">
        <v>0</v>
      </c>
      <c r="G177" s="125">
        <v>0</v>
      </c>
      <c r="H177" s="125">
        <v>1</v>
      </c>
      <c r="I177" s="125">
        <v>0</v>
      </c>
      <c r="J177" s="125">
        <v>0</v>
      </c>
      <c r="K177" s="125">
        <v>1</v>
      </c>
      <c r="L177" s="125">
        <v>0</v>
      </c>
      <c r="M177" s="125">
        <v>0</v>
      </c>
      <c r="N177" s="125">
        <v>0</v>
      </c>
      <c r="O177" s="125">
        <v>0</v>
      </c>
      <c r="P177" s="125">
        <v>0</v>
      </c>
      <c r="Q177" s="125">
        <v>0</v>
      </c>
      <c r="R177" s="125">
        <v>0</v>
      </c>
      <c r="S177" s="125">
        <v>0</v>
      </c>
      <c r="T177" s="125">
        <v>0</v>
      </c>
      <c r="U177" s="125">
        <v>0</v>
      </c>
      <c r="V177" s="125">
        <v>0</v>
      </c>
      <c r="W177" s="121">
        <v>0</v>
      </c>
    </row>
    <row r="178" spans="1:23" ht="14.5" x14ac:dyDescent="0.35">
      <c r="A178" s="123" t="s">
        <v>854</v>
      </c>
      <c r="B178" s="122">
        <v>923</v>
      </c>
      <c r="C178" s="124" t="s">
        <v>855</v>
      </c>
      <c r="D178" s="124" t="s">
        <v>856</v>
      </c>
      <c r="E178" s="125">
        <v>0</v>
      </c>
      <c r="F178" s="125">
        <v>0</v>
      </c>
      <c r="G178" s="125">
        <v>1</v>
      </c>
      <c r="H178" s="125">
        <v>0</v>
      </c>
      <c r="I178" s="125">
        <v>0</v>
      </c>
      <c r="J178" s="125">
        <v>0</v>
      </c>
      <c r="K178" s="125">
        <v>0</v>
      </c>
      <c r="L178" s="125">
        <v>0</v>
      </c>
      <c r="M178" s="125">
        <v>1</v>
      </c>
      <c r="N178" s="125">
        <v>1</v>
      </c>
      <c r="O178" s="125">
        <v>0</v>
      </c>
      <c r="P178" s="125">
        <v>0</v>
      </c>
      <c r="Q178" s="125">
        <v>0</v>
      </c>
      <c r="R178" s="125">
        <v>0</v>
      </c>
      <c r="S178" s="125">
        <v>0</v>
      </c>
      <c r="T178" s="125">
        <v>0</v>
      </c>
      <c r="U178" s="125">
        <v>0</v>
      </c>
      <c r="V178" s="125">
        <v>1</v>
      </c>
      <c r="W178" s="121">
        <v>0</v>
      </c>
    </row>
    <row r="179" spans="1:23" ht="14.5" x14ac:dyDescent="0.35">
      <c r="A179" s="123" t="s">
        <v>857</v>
      </c>
      <c r="B179" s="122">
        <v>738</v>
      </c>
      <c r="C179" s="124" t="s">
        <v>858</v>
      </c>
      <c r="D179" s="124" t="s">
        <v>859</v>
      </c>
      <c r="E179" s="125">
        <v>0</v>
      </c>
      <c r="F179" s="125">
        <v>0</v>
      </c>
      <c r="G179" s="125">
        <v>1</v>
      </c>
      <c r="H179" s="125">
        <v>0</v>
      </c>
      <c r="I179" s="125">
        <v>0</v>
      </c>
      <c r="J179" s="125">
        <v>0</v>
      </c>
      <c r="K179" s="125">
        <v>0</v>
      </c>
      <c r="L179" s="125">
        <v>0</v>
      </c>
      <c r="M179" s="125">
        <v>1</v>
      </c>
      <c r="N179" s="125">
        <v>0</v>
      </c>
      <c r="O179" s="125">
        <v>0</v>
      </c>
      <c r="P179" s="125">
        <v>0</v>
      </c>
      <c r="Q179" s="125">
        <v>0</v>
      </c>
      <c r="R179" s="125">
        <v>0</v>
      </c>
      <c r="S179" s="125">
        <v>0</v>
      </c>
      <c r="T179" s="125">
        <v>0</v>
      </c>
      <c r="U179" s="125">
        <v>1</v>
      </c>
      <c r="V179" s="125">
        <v>1</v>
      </c>
      <c r="W179" s="121">
        <v>0</v>
      </c>
    </row>
    <row r="180" spans="1:23" ht="14.5" x14ac:dyDescent="0.35">
      <c r="A180" s="123" t="s">
        <v>860</v>
      </c>
      <c r="B180" s="122">
        <v>578</v>
      </c>
      <c r="C180" s="124" t="s">
        <v>861</v>
      </c>
      <c r="D180" s="124" t="s">
        <v>862</v>
      </c>
      <c r="E180" s="125">
        <v>0</v>
      </c>
      <c r="F180" s="125">
        <v>1</v>
      </c>
      <c r="G180" s="125">
        <v>0</v>
      </c>
      <c r="H180" s="125">
        <v>0</v>
      </c>
      <c r="I180" s="125">
        <v>0</v>
      </c>
      <c r="J180" s="125">
        <v>0</v>
      </c>
      <c r="K180" s="125">
        <v>0</v>
      </c>
      <c r="L180" s="125">
        <v>0</v>
      </c>
      <c r="M180" s="125">
        <v>1</v>
      </c>
      <c r="N180" s="125">
        <v>0</v>
      </c>
      <c r="O180" s="125">
        <v>1</v>
      </c>
      <c r="P180" s="125">
        <v>1</v>
      </c>
      <c r="Q180" s="125">
        <v>0</v>
      </c>
      <c r="R180" s="125">
        <v>0</v>
      </c>
      <c r="S180" s="125">
        <v>0</v>
      </c>
      <c r="T180" s="125">
        <v>0</v>
      </c>
      <c r="U180" s="125">
        <v>0</v>
      </c>
      <c r="V180" s="125">
        <v>0</v>
      </c>
      <c r="W180" s="121">
        <v>0</v>
      </c>
    </row>
    <row r="181" spans="1:23" ht="14.5" x14ac:dyDescent="0.35">
      <c r="A181" s="123" t="s">
        <v>863</v>
      </c>
      <c r="B181" s="122">
        <v>537</v>
      </c>
      <c r="C181" s="124" t="s">
        <v>864</v>
      </c>
      <c r="D181" s="124" t="s">
        <v>865</v>
      </c>
      <c r="E181" s="125">
        <v>0</v>
      </c>
      <c r="F181" s="125">
        <v>0</v>
      </c>
      <c r="G181" s="125">
        <v>0</v>
      </c>
      <c r="H181" s="125">
        <v>0</v>
      </c>
      <c r="I181" s="125">
        <v>0</v>
      </c>
      <c r="J181" s="125">
        <v>0</v>
      </c>
      <c r="K181" s="125">
        <v>0</v>
      </c>
      <c r="L181" s="125">
        <v>0</v>
      </c>
      <c r="M181" s="125">
        <v>1</v>
      </c>
      <c r="N181" s="125">
        <v>0</v>
      </c>
      <c r="O181" s="125">
        <v>1</v>
      </c>
      <c r="P181" s="125">
        <v>0</v>
      </c>
      <c r="Q181" s="125">
        <v>0</v>
      </c>
      <c r="R181" s="125">
        <v>0</v>
      </c>
      <c r="S181" s="125">
        <v>0</v>
      </c>
      <c r="T181" s="125">
        <v>0</v>
      </c>
      <c r="U181" s="125">
        <v>0</v>
      </c>
      <c r="V181" s="125">
        <v>0</v>
      </c>
      <c r="W181" s="121">
        <v>0</v>
      </c>
    </row>
    <row r="182" spans="1:23" ht="14.5" x14ac:dyDescent="0.35">
      <c r="A182" s="123" t="s">
        <v>866</v>
      </c>
      <c r="B182" s="122">
        <v>742</v>
      </c>
      <c r="C182" s="124" t="s">
        <v>867</v>
      </c>
      <c r="D182" s="124" t="s">
        <v>868</v>
      </c>
      <c r="E182" s="125">
        <v>0</v>
      </c>
      <c r="F182" s="125">
        <v>0</v>
      </c>
      <c r="G182" s="125">
        <v>0</v>
      </c>
      <c r="H182" s="125">
        <v>0</v>
      </c>
      <c r="I182" s="125">
        <v>0</v>
      </c>
      <c r="J182" s="125">
        <v>0</v>
      </c>
      <c r="K182" s="125">
        <v>0</v>
      </c>
      <c r="L182" s="125">
        <v>0</v>
      </c>
      <c r="M182" s="125">
        <v>1</v>
      </c>
      <c r="N182" s="125">
        <v>0</v>
      </c>
      <c r="O182" s="125">
        <v>0</v>
      </c>
      <c r="P182" s="125">
        <v>0</v>
      </c>
      <c r="Q182" s="125">
        <v>0</v>
      </c>
      <c r="R182" s="125">
        <v>0</v>
      </c>
      <c r="S182" s="125">
        <v>0</v>
      </c>
      <c r="T182" s="125">
        <v>0</v>
      </c>
      <c r="U182" s="125">
        <v>1</v>
      </c>
      <c r="V182" s="125">
        <v>1</v>
      </c>
      <c r="W182" s="121">
        <v>0</v>
      </c>
    </row>
    <row r="183" spans="1:23" ht="14.5" x14ac:dyDescent="0.35">
      <c r="A183" s="123" t="s">
        <v>869</v>
      </c>
      <c r="B183" s="122">
        <v>866</v>
      </c>
      <c r="C183" s="124" t="s">
        <v>870</v>
      </c>
      <c r="D183" s="124" t="s">
        <v>871</v>
      </c>
      <c r="E183" s="125">
        <v>0</v>
      </c>
      <c r="F183" s="125">
        <v>0</v>
      </c>
      <c r="G183" s="125">
        <v>0</v>
      </c>
      <c r="H183" s="125">
        <v>0</v>
      </c>
      <c r="I183" s="125">
        <v>0</v>
      </c>
      <c r="J183" s="125">
        <v>0</v>
      </c>
      <c r="K183" s="125">
        <v>0</v>
      </c>
      <c r="L183" s="125">
        <v>0</v>
      </c>
      <c r="M183" s="125">
        <v>1</v>
      </c>
      <c r="N183" s="125">
        <v>0</v>
      </c>
      <c r="O183" s="125">
        <v>1</v>
      </c>
      <c r="P183" s="125">
        <v>0</v>
      </c>
      <c r="Q183" s="125">
        <v>0</v>
      </c>
      <c r="R183" s="125">
        <v>0</v>
      </c>
      <c r="S183" s="125">
        <v>0</v>
      </c>
      <c r="T183" s="125">
        <v>0</v>
      </c>
      <c r="U183" s="125">
        <v>0</v>
      </c>
      <c r="V183" s="125">
        <v>0</v>
      </c>
      <c r="W183" s="121">
        <v>0</v>
      </c>
    </row>
    <row r="184" spans="1:23" ht="14.5" x14ac:dyDescent="0.35">
      <c r="A184" s="123" t="s">
        <v>872</v>
      </c>
      <c r="B184" s="122">
        <v>369</v>
      </c>
      <c r="C184" s="124" t="s">
        <v>873</v>
      </c>
      <c r="D184" s="124" t="s">
        <v>874</v>
      </c>
      <c r="E184" s="125">
        <v>0</v>
      </c>
      <c r="F184" s="125">
        <v>0</v>
      </c>
      <c r="G184" s="125">
        <v>0</v>
      </c>
      <c r="H184" s="125">
        <v>0</v>
      </c>
      <c r="I184" s="125">
        <v>0</v>
      </c>
      <c r="J184" s="125">
        <v>0</v>
      </c>
      <c r="K184" s="125">
        <v>0</v>
      </c>
      <c r="L184" s="125">
        <v>0</v>
      </c>
      <c r="M184" s="125">
        <v>1</v>
      </c>
      <c r="N184" s="125">
        <v>0</v>
      </c>
      <c r="O184" s="125">
        <v>0</v>
      </c>
      <c r="P184" s="125">
        <v>0</v>
      </c>
      <c r="Q184" s="125">
        <v>0</v>
      </c>
      <c r="R184" s="125">
        <v>1</v>
      </c>
      <c r="S184" s="125">
        <v>0</v>
      </c>
      <c r="T184" s="125">
        <v>0</v>
      </c>
      <c r="U184" s="125">
        <v>0</v>
      </c>
      <c r="V184" s="125">
        <v>0</v>
      </c>
      <c r="W184" s="121">
        <v>0</v>
      </c>
    </row>
    <row r="185" spans="1:23" ht="14.5" x14ac:dyDescent="0.35">
      <c r="A185" s="123" t="s">
        <v>875</v>
      </c>
      <c r="B185" s="122">
        <v>744</v>
      </c>
      <c r="C185" s="124" t="s">
        <v>876</v>
      </c>
      <c r="D185" s="124" t="s">
        <v>877</v>
      </c>
      <c r="E185" s="125">
        <v>0</v>
      </c>
      <c r="F185" s="125">
        <v>0</v>
      </c>
      <c r="G185" s="125">
        <v>0</v>
      </c>
      <c r="H185" s="125">
        <v>0</v>
      </c>
      <c r="I185" s="125">
        <v>0</v>
      </c>
      <c r="J185" s="125">
        <v>0</v>
      </c>
      <c r="K185" s="125">
        <v>0</v>
      </c>
      <c r="L185" s="125">
        <v>0</v>
      </c>
      <c r="M185" s="125">
        <v>1</v>
      </c>
      <c r="N185" s="125">
        <v>0</v>
      </c>
      <c r="O185" s="125">
        <v>0</v>
      </c>
      <c r="P185" s="125">
        <v>0</v>
      </c>
      <c r="Q185" s="125">
        <v>0</v>
      </c>
      <c r="R185" s="125">
        <v>0</v>
      </c>
      <c r="S185" s="125">
        <v>1</v>
      </c>
      <c r="T185" s="125">
        <v>1</v>
      </c>
      <c r="U185" s="125">
        <v>0</v>
      </c>
      <c r="V185" s="125">
        <v>0</v>
      </c>
      <c r="W185" s="121">
        <v>0</v>
      </c>
    </row>
    <row r="186" spans="1:23" ht="14.5" x14ac:dyDescent="0.35">
      <c r="A186" s="123" t="s">
        <v>878</v>
      </c>
      <c r="B186" s="122">
        <v>186</v>
      </c>
      <c r="C186" s="124" t="s">
        <v>879</v>
      </c>
      <c r="D186" s="124" t="s">
        <v>880</v>
      </c>
      <c r="E186" s="125">
        <v>0</v>
      </c>
      <c r="F186" s="125">
        <v>1</v>
      </c>
      <c r="G186" s="125">
        <v>0</v>
      </c>
      <c r="H186" s="125">
        <v>0</v>
      </c>
      <c r="I186" s="125">
        <v>0</v>
      </c>
      <c r="J186" s="125">
        <v>0</v>
      </c>
      <c r="K186" s="125">
        <v>0</v>
      </c>
      <c r="L186" s="125">
        <v>0</v>
      </c>
      <c r="M186" s="125">
        <v>1</v>
      </c>
      <c r="N186" s="125">
        <v>0</v>
      </c>
      <c r="O186" s="125">
        <v>0</v>
      </c>
      <c r="P186" s="125">
        <v>0</v>
      </c>
      <c r="Q186" s="125">
        <v>1</v>
      </c>
      <c r="R186" s="125">
        <v>0</v>
      </c>
      <c r="S186" s="125">
        <v>0</v>
      </c>
      <c r="T186" s="125">
        <v>0</v>
      </c>
      <c r="U186" s="125">
        <v>0</v>
      </c>
      <c r="V186" s="125">
        <v>0</v>
      </c>
      <c r="W186" s="121">
        <v>1</v>
      </c>
    </row>
    <row r="187" spans="1:23" ht="14.5" x14ac:dyDescent="0.35">
      <c r="A187" s="123" t="s">
        <v>881</v>
      </c>
      <c r="B187" s="122">
        <v>925</v>
      </c>
      <c r="C187" s="124" t="s">
        <v>882</v>
      </c>
      <c r="D187" s="124" t="s">
        <v>883</v>
      </c>
      <c r="E187" s="125">
        <v>0</v>
      </c>
      <c r="F187" s="125">
        <v>0</v>
      </c>
      <c r="G187" s="125">
        <v>0</v>
      </c>
      <c r="H187" s="125">
        <v>0</v>
      </c>
      <c r="I187" s="125">
        <v>0</v>
      </c>
      <c r="J187" s="125">
        <v>0</v>
      </c>
      <c r="K187" s="125">
        <v>0</v>
      </c>
      <c r="L187" s="125">
        <v>0</v>
      </c>
      <c r="M187" s="125">
        <v>1</v>
      </c>
      <c r="N187" s="125">
        <v>1</v>
      </c>
      <c r="O187" s="125">
        <v>0</v>
      </c>
      <c r="P187" s="125">
        <v>0</v>
      </c>
      <c r="Q187" s="125">
        <v>0</v>
      </c>
      <c r="R187" s="125">
        <v>0</v>
      </c>
      <c r="S187" s="125">
        <v>0</v>
      </c>
      <c r="T187" s="125">
        <v>0</v>
      </c>
      <c r="U187" s="125">
        <v>0</v>
      </c>
      <c r="V187" s="125">
        <v>0</v>
      </c>
      <c r="W187" s="121">
        <v>0</v>
      </c>
    </row>
    <row r="188" spans="1:23" ht="14.5" x14ac:dyDescent="0.35">
      <c r="A188" s="123" t="s">
        <v>884</v>
      </c>
      <c r="B188" s="122">
        <v>869</v>
      </c>
      <c r="C188" s="124" t="s">
        <v>885</v>
      </c>
      <c r="D188" s="124" t="s">
        <v>886</v>
      </c>
      <c r="E188" s="125">
        <v>0</v>
      </c>
      <c r="F188" s="125">
        <v>0</v>
      </c>
      <c r="G188" s="125">
        <v>0</v>
      </c>
      <c r="H188" s="125">
        <v>0</v>
      </c>
      <c r="I188" s="125">
        <v>0</v>
      </c>
      <c r="J188" s="125">
        <v>0</v>
      </c>
      <c r="K188" s="125">
        <v>0</v>
      </c>
      <c r="L188" s="125">
        <v>0</v>
      </c>
      <c r="M188" s="125">
        <v>1</v>
      </c>
      <c r="N188" s="125">
        <v>0</v>
      </c>
      <c r="O188" s="125">
        <v>1</v>
      </c>
      <c r="P188" s="125">
        <v>0</v>
      </c>
      <c r="Q188" s="125">
        <v>0</v>
      </c>
      <c r="R188" s="125">
        <v>0</v>
      </c>
      <c r="S188" s="125">
        <v>0</v>
      </c>
      <c r="T188" s="125">
        <v>0</v>
      </c>
      <c r="U188" s="125">
        <v>0</v>
      </c>
      <c r="V188" s="125">
        <v>0</v>
      </c>
      <c r="W188" s="121">
        <v>0</v>
      </c>
    </row>
    <row r="189" spans="1:23" ht="14.5" x14ac:dyDescent="0.35">
      <c r="A189" s="123" t="s">
        <v>342</v>
      </c>
      <c r="B189" s="122">
        <v>746</v>
      </c>
      <c r="C189" s="124" t="s">
        <v>887</v>
      </c>
      <c r="D189" s="124" t="s">
        <v>888</v>
      </c>
      <c r="E189" s="125">
        <v>0</v>
      </c>
      <c r="F189" s="125">
        <v>0</v>
      </c>
      <c r="G189" s="125">
        <v>1</v>
      </c>
      <c r="H189" s="125">
        <v>0</v>
      </c>
      <c r="I189" s="125">
        <v>0</v>
      </c>
      <c r="J189" s="125">
        <v>0</v>
      </c>
      <c r="K189" s="125">
        <v>0</v>
      </c>
      <c r="L189" s="125">
        <v>0</v>
      </c>
      <c r="M189" s="125">
        <v>1</v>
      </c>
      <c r="N189" s="125">
        <v>0</v>
      </c>
      <c r="O189" s="125">
        <v>0</v>
      </c>
      <c r="P189" s="125">
        <v>0</v>
      </c>
      <c r="Q189" s="125">
        <v>0</v>
      </c>
      <c r="R189" s="125">
        <v>0</v>
      </c>
      <c r="S189" s="125">
        <v>0</v>
      </c>
      <c r="T189" s="125">
        <v>0</v>
      </c>
      <c r="U189" s="125">
        <v>1</v>
      </c>
      <c r="V189" s="125">
        <v>1</v>
      </c>
      <c r="W189" s="121">
        <v>0</v>
      </c>
    </row>
    <row r="190" spans="1:23" ht="14.5" x14ac:dyDescent="0.35">
      <c r="A190" s="123" t="s">
        <v>889</v>
      </c>
      <c r="B190" s="122">
        <v>926</v>
      </c>
      <c r="C190" s="124" t="s">
        <v>890</v>
      </c>
      <c r="D190" s="124" t="s">
        <v>891</v>
      </c>
      <c r="E190" s="125">
        <v>0</v>
      </c>
      <c r="F190" s="125">
        <v>1</v>
      </c>
      <c r="G190" s="125">
        <v>0</v>
      </c>
      <c r="H190" s="125">
        <v>0</v>
      </c>
      <c r="I190" s="125">
        <v>0</v>
      </c>
      <c r="J190" s="125">
        <v>0</v>
      </c>
      <c r="K190" s="125">
        <v>0</v>
      </c>
      <c r="L190" s="125">
        <v>0</v>
      </c>
      <c r="M190" s="125">
        <v>1</v>
      </c>
      <c r="N190" s="125">
        <v>1</v>
      </c>
      <c r="O190" s="125">
        <v>0</v>
      </c>
      <c r="P190" s="125">
        <v>0</v>
      </c>
      <c r="Q190" s="125">
        <v>0</v>
      </c>
      <c r="R190" s="125">
        <v>0</v>
      </c>
      <c r="S190" s="125">
        <v>0</v>
      </c>
      <c r="T190" s="125">
        <v>0</v>
      </c>
      <c r="U190" s="125">
        <v>0</v>
      </c>
      <c r="V190" s="125">
        <v>0</v>
      </c>
      <c r="W190" s="121">
        <v>0</v>
      </c>
    </row>
    <row r="191" spans="1:23" ht="14.5" x14ac:dyDescent="0.35">
      <c r="A191" s="123" t="s">
        <v>892</v>
      </c>
      <c r="B191" s="122">
        <v>466</v>
      </c>
      <c r="C191" s="124" t="s">
        <v>893</v>
      </c>
      <c r="D191" s="124" t="s">
        <v>894</v>
      </c>
      <c r="E191" s="125">
        <v>0</v>
      </c>
      <c r="F191" s="125">
        <v>1</v>
      </c>
      <c r="G191" s="125">
        <v>0</v>
      </c>
      <c r="H191" s="125">
        <v>0</v>
      </c>
      <c r="I191" s="125">
        <v>0</v>
      </c>
      <c r="J191" s="125">
        <v>0</v>
      </c>
      <c r="K191" s="125">
        <v>0</v>
      </c>
      <c r="L191" s="125">
        <v>0</v>
      </c>
      <c r="M191" s="125">
        <v>1</v>
      </c>
      <c r="N191" s="125">
        <v>0</v>
      </c>
      <c r="O191" s="125">
        <v>0</v>
      </c>
      <c r="P191" s="125">
        <v>0</v>
      </c>
      <c r="Q191" s="125">
        <v>0</v>
      </c>
      <c r="R191" s="125">
        <v>0</v>
      </c>
      <c r="S191" s="125">
        <v>1</v>
      </c>
      <c r="T191" s="125">
        <v>1</v>
      </c>
      <c r="U191" s="125">
        <v>0</v>
      </c>
      <c r="V191" s="125">
        <v>0</v>
      </c>
      <c r="W191" s="121">
        <v>0</v>
      </c>
    </row>
    <row r="192" spans="1:23" ht="14.5" x14ac:dyDescent="0.35">
      <c r="A192" s="123" t="s">
        <v>343</v>
      </c>
      <c r="B192" s="122">
        <v>112</v>
      </c>
      <c r="C192" s="124" t="s">
        <v>895</v>
      </c>
      <c r="D192" s="124" t="s">
        <v>896</v>
      </c>
      <c r="E192" s="125">
        <v>1</v>
      </c>
      <c r="F192" s="125">
        <v>0</v>
      </c>
      <c r="G192" s="125">
        <v>0</v>
      </c>
      <c r="H192" s="125">
        <v>1</v>
      </c>
      <c r="I192" s="125">
        <v>0</v>
      </c>
      <c r="J192" s="125">
        <v>1</v>
      </c>
      <c r="K192" s="125">
        <v>0</v>
      </c>
      <c r="L192" s="125">
        <v>1</v>
      </c>
      <c r="M192" s="125">
        <v>0</v>
      </c>
      <c r="N192" s="125">
        <v>0</v>
      </c>
      <c r="O192" s="125">
        <v>0</v>
      </c>
      <c r="P192" s="125">
        <v>0</v>
      </c>
      <c r="Q192" s="125">
        <v>0</v>
      </c>
      <c r="R192" s="125">
        <v>0</v>
      </c>
      <c r="S192" s="125">
        <v>0</v>
      </c>
      <c r="T192" s="125">
        <v>0</v>
      </c>
      <c r="U192" s="125">
        <v>0</v>
      </c>
      <c r="V192" s="125">
        <v>0</v>
      </c>
      <c r="W192" s="121">
        <v>1</v>
      </c>
    </row>
    <row r="193" spans="1:23" ht="14.5" x14ac:dyDescent="0.35">
      <c r="A193" s="123" t="s">
        <v>348</v>
      </c>
      <c r="B193" s="122">
        <v>111</v>
      </c>
      <c r="C193" s="124" t="s">
        <v>897</v>
      </c>
      <c r="D193" s="124" t="s">
        <v>898</v>
      </c>
      <c r="E193" s="125">
        <v>1</v>
      </c>
      <c r="F193" s="125">
        <v>0</v>
      </c>
      <c r="G193" s="125">
        <v>0</v>
      </c>
      <c r="H193" s="125">
        <v>1</v>
      </c>
      <c r="I193" s="125">
        <v>0</v>
      </c>
      <c r="J193" s="125">
        <v>1</v>
      </c>
      <c r="K193" s="125">
        <v>0</v>
      </c>
      <c r="L193" s="125">
        <v>0</v>
      </c>
      <c r="M193" s="125">
        <v>0</v>
      </c>
      <c r="N193" s="125">
        <v>0</v>
      </c>
      <c r="O193" s="125">
        <v>0</v>
      </c>
      <c r="P193" s="125">
        <v>0</v>
      </c>
      <c r="Q193" s="125">
        <v>0</v>
      </c>
      <c r="R193" s="125">
        <v>0</v>
      </c>
      <c r="S193" s="125">
        <v>0</v>
      </c>
      <c r="T193" s="125">
        <v>0</v>
      </c>
      <c r="U193" s="125">
        <v>0</v>
      </c>
      <c r="V193" s="125">
        <v>0</v>
      </c>
      <c r="W193" s="121">
        <v>1</v>
      </c>
    </row>
    <row r="194" spans="1:23" ht="14.5" x14ac:dyDescent="0.35">
      <c r="A194" s="123" t="s">
        <v>351</v>
      </c>
      <c r="B194" s="122">
        <v>298</v>
      </c>
      <c r="C194" s="124" t="s">
        <v>899</v>
      </c>
      <c r="D194" s="124" t="s">
        <v>900</v>
      </c>
      <c r="E194" s="125">
        <v>0</v>
      </c>
      <c r="F194" s="125">
        <v>1</v>
      </c>
      <c r="G194" s="125">
        <v>0</v>
      </c>
      <c r="H194" s="125">
        <v>0</v>
      </c>
      <c r="I194" s="125">
        <v>0</v>
      </c>
      <c r="J194" s="125">
        <v>0</v>
      </c>
      <c r="K194" s="125">
        <v>0</v>
      </c>
      <c r="L194" s="125">
        <v>0</v>
      </c>
      <c r="M194" s="125">
        <v>1</v>
      </c>
      <c r="N194" s="125">
        <v>0</v>
      </c>
      <c r="O194" s="125">
        <v>0</v>
      </c>
      <c r="P194" s="125">
        <v>0</v>
      </c>
      <c r="Q194" s="125">
        <v>0</v>
      </c>
      <c r="R194" s="125">
        <v>1</v>
      </c>
      <c r="S194" s="125">
        <v>0</v>
      </c>
      <c r="T194" s="125">
        <v>0</v>
      </c>
      <c r="U194" s="125">
        <v>0</v>
      </c>
      <c r="V194" s="125">
        <v>0</v>
      </c>
      <c r="W194" s="121">
        <v>0</v>
      </c>
    </row>
    <row r="195" spans="1:23" ht="14.5" x14ac:dyDescent="0.35">
      <c r="A195" s="123" t="s">
        <v>901</v>
      </c>
      <c r="B195" s="122">
        <v>927</v>
      </c>
      <c r="C195" s="124" t="s">
        <v>902</v>
      </c>
      <c r="D195" s="124" t="s">
        <v>903</v>
      </c>
      <c r="E195" s="125">
        <v>0</v>
      </c>
      <c r="F195" s="125">
        <v>0</v>
      </c>
      <c r="G195" s="125">
        <v>1</v>
      </c>
      <c r="H195" s="125">
        <v>0</v>
      </c>
      <c r="I195" s="125">
        <v>0</v>
      </c>
      <c r="J195" s="125">
        <v>0</v>
      </c>
      <c r="K195" s="125">
        <v>0</v>
      </c>
      <c r="L195" s="125">
        <v>0</v>
      </c>
      <c r="M195" s="125">
        <v>1</v>
      </c>
      <c r="N195" s="125">
        <v>1</v>
      </c>
      <c r="O195" s="125">
        <v>0</v>
      </c>
      <c r="P195" s="125">
        <v>0</v>
      </c>
      <c r="Q195" s="125">
        <v>0</v>
      </c>
      <c r="R195" s="125">
        <v>0</v>
      </c>
      <c r="S195" s="125">
        <v>0</v>
      </c>
      <c r="T195" s="125">
        <v>0</v>
      </c>
      <c r="U195" s="125">
        <v>0</v>
      </c>
      <c r="V195" s="125">
        <v>1</v>
      </c>
      <c r="W195" s="121">
        <v>0</v>
      </c>
    </row>
    <row r="196" spans="1:23" ht="14.5" x14ac:dyDescent="0.35">
      <c r="A196" s="123" t="s">
        <v>904</v>
      </c>
      <c r="B196" s="122">
        <v>846</v>
      </c>
      <c r="C196" s="124" t="s">
        <v>905</v>
      </c>
      <c r="D196" s="124" t="s">
        <v>906</v>
      </c>
      <c r="E196" s="125">
        <v>0</v>
      </c>
      <c r="F196" s="125">
        <v>0</v>
      </c>
      <c r="G196" s="125">
        <v>0</v>
      </c>
      <c r="H196" s="125">
        <v>0</v>
      </c>
      <c r="I196" s="125">
        <v>0</v>
      </c>
      <c r="J196" s="125">
        <v>0</v>
      </c>
      <c r="K196" s="125">
        <v>0</v>
      </c>
      <c r="L196" s="125">
        <v>0</v>
      </c>
      <c r="M196" s="125">
        <v>1</v>
      </c>
      <c r="N196" s="125">
        <v>0</v>
      </c>
      <c r="O196" s="125">
        <v>1</v>
      </c>
      <c r="P196" s="125">
        <v>0</v>
      </c>
      <c r="Q196" s="125">
        <v>0</v>
      </c>
      <c r="R196" s="125">
        <v>0</v>
      </c>
      <c r="S196" s="125">
        <v>0</v>
      </c>
      <c r="T196" s="125">
        <v>0</v>
      </c>
      <c r="U196" s="125">
        <v>0</v>
      </c>
      <c r="V196" s="125">
        <v>0</v>
      </c>
      <c r="W196" s="121">
        <v>0</v>
      </c>
    </row>
    <row r="197" spans="1:23" ht="14.5" x14ac:dyDescent="0.35">
      <c r="A197" s="123" t="s">
        <v>907</v>
      </c>
      <c r="B197" s="122">
        <v>299</v>
      </c>
      <c r="C197" s="124" t="s">
        <v>908</v>
      </c>
      <c r="D197" s="124" t="s">
        <v>909</v>
      </c>
      <c r="E197" s="125">
        <v>0</v>
      </c>
      <c r="F197" s="125">
        <v>1</v>
      </c>
      <c r="G197" s="125">
        <v>0</v>
      </c>
      <c r="H197" s="125">
        <v>0</v>
      </c>
      <c r="I197" s="125">
        <v>0</v>
      </c>
      <c r="J197" s="125">
        <v>0</v>
      </c>
      <c r="K197" s="125">
        <v>0</v>
      </c>
      <c r="L197" s="125">
        <v>0</v>
      </c>
      <c r="M197" s="125">
        <v>1</v>
      </c>
      <c r="N197" s="125">
        <v>0</v>
      </c>
      <c r="O197" s="125">
        <v>0</v>
      </c>
      <c r="P197" s="125">
        <v>0</v>
      </c>
      <c r="Q197" s="125">
        <v>0</v>
      </c>
      <c r="R197" s="125">
        <v>1</v>
      </c>
      <c r="S197" s="125">
        <v>0</v>
      </c>
      <c r="T197" s="125">
        <v>0</v>
      </c>
      <c r="U197" s="125">
        <v>0</v>
      </c>
      <c r="V197" s="125">
        <v>0</v>
      </c>
      <c r="W197" s="121">
        <v>0</v>
      </c>
    </row>
    <row r="198" spans="1:23" s="153" customFormat="1" ht="14.5" x14ac:dyDescent="0.35">
      <c r="A198" s="149" t="s">
        <v>910</v>
      </c>
      <c r="B198" s="150">
        <v>582</v>
      </c>
      <c r="C198" s="151" t="s">
        <v>911</v>
      </c>
      <c r="D198" s="151" t="s">
        <v>912</v>
      </c>
      <c r="E198" s="152">
        <v>0</v>
      </c>
      <c r="F198" s="148">
        <v>1</v>
      </c>
      <c r="G198" s="148">
        <v>0</v>
      </c>
      <c r="H198" s="152">
        <v>0</v>
      </c>
      <c r="I198" s="152">
        <v>0</v>
      </c>
      <c r="J198" s="152">
        <v>0</v>
      </c>
      <c r="K198" s="152">
        <v>0</v>
      </c>
      <c r="L198" s="152">
        <v>0</v>
      </c>
      <c r="M198" s="152">
        <v>1</v>
      </c>
      <c r="N198" s="152">
        <v>0</v>
      </c>
      <c r="O198" s="152">
        <v>1</v>
      </c>
      <c r="P198" s="152">
        <v>1</v>
      </c>
      <c r="Q198" s="152">
        <v>0</v>
      </c>
      <c r="R198" s="152">
        <v>0</v>
      </c>
      <c r="S198" s="152">
        <v>0</v>
      </c>
      <c r="T198" s="152">
        <v>0</v>
      </c>
      <c r="U198" s="152">
        <v>0</v>
      </c>
      <c r="V198" s="148">
        <v>0</v>
      </c>
      <c r="W198" s="153">
        <v>0</v>
      </c>
    </row>
    <row r="199" spans="1:23" ht="14.5" x14ac:dyDescent="0.35">
      <c r="A199" s="123" t="s">
        <v>913</v>
      </c>
      <c r="B199" s="122">
        <v>459</v>
      </c>
      <c r="C199" s="124" t="s">
        <v>514</v>
      </c>
      <c r="D199" s="124" t="s">
        <v>514</v>
      </c>
      <c r="E199" s="125">
        <v>0</v>
      </c>
      <c r="F199" s="125">
        <v>0</v>
      </c>
      <c r="G199" s="125">
        <v>0</v>
      </c>
      <c r="H199" s="125">
        <v>0</v>
      </c>
      <c r="I199" s="125">
        <v>0</v>
      </c>
      <c r="J199" s="125">
        <v>0</v>
      </c>
      <c r="K199" s="125">
        <v>0</v>
      </c>
      <c r="L199" s="125">
        <v>0</v>
      </c>
      <c r="M199" s="125">
        <v>0</v>
      </c>
      <c r="N199" s="125">
        <v>0</v>
      </c>
      <c r="O199" s="125">
        <v>0</v>
      </c>
      <c r="P199" s="125">
        <v>0</v>
      </c>
      <c r="Q199" s="125">
        <v>0</v>
      </c>
      <c r="R199" s="125">
        <v>0</v>
      </c>
      <c r="S199" s="125">
        <v>0</v>
      </c>
      <c r="T199" s="125">
        <v>0</v>
      </c>
      <c r="U199" s="125">
        <v>0</v>
      </c>
      <c r="V199" s="125">
        <v>0</v>
      </c>
      <c r="W199" s="121">
        <v>0</v>
      </c>
    </row>
    <row r="200" spans="1:23" ht="14.5" x14ac:dyDescent="0.35">
      <c r="A200" s="123" t="s">
        <v>914</v>
      </c>
      <c r="B200" s="122">
        <v>474</v>
      </c>
      <c r="C200" s="124" t="s">
        <v>915</v>
      </c>
      <c r="D200" s="124" t="s">
        <v>916</v>
      </c>
      <c r="E200" s="125">
        <v>0</v>
      </c>
      <c r="F200" s="125">
        <v>0</v>
      </c>
      <c r="G200" s="125">
        <v>1</v>
      </c>
      <c r="H200" s="125">
        <v>0</v>
      </c>
      <c r="I200" s="125">
        <v>0</v>
      </c>
      <c r="J200" s="125">
        <v>0</v>
      </c>
      <c r="K200" s="125">
        <v>0</v>
      </c>
      <c r="L200" s="125">
        <v>0</v>
      </c>
      <c r="M200" s="125">
        <v>1</v>
      </c>
      <c r="N200" s="125">
        <v>0</v>
      </c>
      <c r="O200" s="125">
        <v>0</v>
      </c>
      <c r="P200" s="125">
        <v>0</v>
      </c>
      <c r="Q200" s="125">
        <v>0</v>
      </c>
      <c r="R200" s="125">
        <v>0</v>
      </c>
      <c r="S200" s="125">
        <v>1</v>
      </c>
      <c r="T200" s="125">
        <v>1</v>
      </c>
      <c r="U200" s="125">
        <v>0</v>
      </c>
      <c r="V200" s="125">
        <v>1</v>
      </c>
      <c r="W200" s="121">
        <v>0</v>
      </c>
    </row>
    <row r="201" spans="1:23" ht="14.5" x14ac:dyDescent="0.35">
      <c r="A201" s="123" t="s">
        <v>917</v>
      </c>
      <c r="B201" s="122">
        <v>754</v>
      </c>
      <c r="C201" s="124" t="s">
        <v>918</v>
      </c>
      <c r="D201" s="124" t="s">
        <v>919</v>
      </c>
      <c r="E201" s="125">
        <v>0</v>
      </c>
      <c r="F201" s="125">
        <v>0</v>
      </c>
      <c r="G201" s="125">
        <v>1</v>
      </c>
      <c r="H201" s="125">
        <v>0</v>
      </c>
      <c r="I201" s="125">
        <v>0</v>
      </c>
      <c r="J201" s="125">
        <v>0</v>
      </c>
      <c r="K201" s="125">
        <v>0</v>
      </c>
      <c r="L201" s="125">
        <v>0</v>
      </c>
      <c r="M201" s="125">
        <v>1</v>
      </c>
      <c r="N201" s="125">
        <v>0</v>
      </c>
      <c r="O201" s="125">
        <v>0</v>
      </c>
      <c r="P201" s="125">
        <v>0</v>
      </c>
      <c r="Q201" s="125">
        <v>0</v>
      </c>
      <c r="R201" s="125">
        <v>0</v>
      </c>
      <c r="S201" s="125">
        <v>0</v>
      </c>
      <c r="T201" s="125">
        <v>0</v>
      </c>
      <c r="U201" s="125">
        <v>1</v>
      </c>
      <c r="V201" s="125">
        <v>1</v>
      </c>
      <c r="W201" s="121">
        <v>0</v>
      </c>
    </row>
    <row r="202" spans="1:23" ht="14.5" x14ac:dyDescent="0.35">
      <c r="A202" s="123" t="s">
        <v>920</v>
      </c>
      <c r="B202" s="122">
        <v>698</v>
      </c>
      <c r="C202" s="124" t="s">
        <v>921</v>
      </c>
      <c r="D202" s="124" t="s">
        <v>922</v>
      </c>
      <c r="E202" s="125">
        <v>0</v>
      </c>
      <c r="F202" s="125">
        <v>0</v>
      </c>
      <c r="G202" s="125">
        <v>1</v>
      </c>
      <c r="H202" s="125">
        <v>0</v>
      </c>
      <c r="I202" s="125">
        <v>0</v>
      </c>
      <c r="J202" s="125">
        <v>0</v>
      </c>
      <c r="K202" s="125">
        <v>0</v>
      </c>
      <c r="L202" s="125">
        <v>0</v>
      </c>
      <c r="M202" s="125">
        <v>1</v>
      </c>
      <c r="N202" s="125">
        <v>0</v>
      </c>
      <c r="O202" s="125">
        <v>0</v>
      </c>
      <c r="P202" s="125">
        <v>0</v>
      </c>
      <c r="Q202" s="125">
        <v>0</v>
      </c>
      <c r="R202" s="125">
        <v>0</v>
      </c>
      <c r="S202" s="125">
        <v>0</v>
      </c>
      <c r="T202" s="125">
        <v>0</v>
      </c>
      <c r="U202" s="125">
        <v>1</v>
      </c>
      <c r="V202" s="125">
        <v>1</v>
      </c>
      <c r="W202" s="121">
        <v>0</v>
      </c>
    </row>
    <row r="203" spans="1:23" x14ac:dyDescent="0.25">
      <c r="E203" s="125">
        <v>35</v>
      </c>
      <c r="F203" s="125">
        <v>40</v>
      </c>
      <c r="G203" s="125">
        <v>40</v>
      </c>
      <c r="H203" s="125">
        <v>39</v>
      </c>
      <c r="I203" s="125">
        <v>18</v>
      </c>
      <c r="J203" s="125">
        <v>7</v>
      </c>
      <c r="K203" s="125">
        <v>15</v>
      </c>
      <c r="L203" s="125">
        <v>28</v>
      </c>
      <c r="M203" s="125">
        <v>151</v>
      </c>
      <c r="N203" s="125">
        <v>12</v>
      </c>
      <c r="O203" s="125">
        <v>28</v>
      </c>
      <c r="P203" s="125">
        <v>5</v>
      </c>
      <c r="Q203" s="125">
        <v>12</v>
      </c>
      <c r="R203" s="125">
        <v>32</v>
      </c>
      <c r="S203" s="125">
        <v>22</v>
      </c>
      <c r="T203" s="125">
        <v>20</v>
      </c>
      <c r="U203" s="125">
        <v>45</v>
      </c>
      <c r="V203" s="125">
        <v>60</v>
      </c>
      <c r="W203" s="125">
        <v>19</v>
      </c>
    </row>
    <row r="204" spans="1:23" x14ac:dyDescent="0.25">
      <c r="A204" s="121">
        <v>1</v>
      </c>
      <c r="W204" s="121" t="s">
        <v>514</v>
      </c>
    </row>
    <row r="205" spans="1:23" x14ac:dyDescent="0.25">
      <c r="A205" s="154" t="s">
        <v>134</v>
      </c>
      <c r="B205" s="155">
        <v>314</v>
      </c>
      <c r="C205" s="154" t="s">
        <v>923</v>
      </c>
      <c r="D205" s="154" t="s">
        <v>924</v>
      </c>
    </row>
  </sheetData>
  <autoFilter ref="A1:W204" xr:uid="{898B963F-21D8-4F53-9BB4-6B8997931930}"/>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05E3D-CA78-4E33-A20B-FE0D6696C9EF}">
  <sheetPr>
    <tabColor rgb="FF004785"/>
    <pageSetUpPr fitToPage="1"/>
  </sheetPr>
  <dimension ref="A1:CA116"/>
  <sheetViews>
    <sheetView zoomScale="70" zoomScaleNormal="70" workbookViewId="0">
      <pane xSplit="4" ySplit="5" topLeftCell="AA27" activePane="bottomRight" state="frozen"/>
      <selection pane="topRight" activeCell="E1" sqref="E1"/>
      <selection pane="bottomLeft" activeCell="A6" sqref="A6"/>
      <selection pane="bottomRight" activeCell="AB29" sqref="AB29"/>
    </sheetView>
  </sheetViews>
  <sheetFormatPr defaultColWidth="9.453125" defaultRowHeight="12.5" x14ac:dyDescent="0.25"/>
  <cols>
    <col min="1" max="2" width="12" style="184" customWidth="1"/>
    <col min="3" max="3" width="17.54296875" style="186" customWidth="1"/>
    <col min="4" max="4" width="50" style="186" customWidth="1"/>
    <col min="5" max="6" width="15.54296875" style="184" customWidth="1"/>
    <col min="7" max="7" width="24.54296875" style="184" customWidth="1"/>
    <col min="8" max="8" width="25" style="184" customWidth="1"/>
    <col min="9" max="12" width="15.54296875" style="184" customWidth="1"/>
    <col min="13" max="13" width="16.54296875" style="184" customWidth="1"/>
    <col min="14" max="14" width="15.54296875" style="184" customWidth="1"/>
    <col min="15" max="15" width="15.54296875" style="195" customWidth="1"/>
    <col min="16" max="29" width="15.54296875" style="184" customWidth="1"/>
    <col min="30" max="30" width="16.453125" style="184" customWidth="1"/>
    <col min="31" max="31" width="15.54296875" style="184" customWidth="1"/>
    <col min="32" max="32" width="19" style="184" customWidth="1"/>
    <col min="33" max="34" width="20" style="184" customWidth="1"/>
    <col min="35" max="36" width="15.54296875" style="184" customWidth="1"/>
    <col min="37" max="37" width="13.453125" style="184" customWidth="1"/>
    <col min="38" max="38" width="12" style="184" customWidth="1"/>
    <col min="39" max="39" width="11.453125" style="184" customWidth="1"/>
    <col min="40" max="40" width="12.453125" style="184" customWidth="1"/>
    <col min="41" max="41" width="11.54296875" style="184" customWidth="1"/>
    <col min="42" max="42" width="13" style="184" customWidth="1"/>
    <col min="43" max="43" width="9.54296875" style="184" customWidth="1"/>
    <col min="44" max="44" width="11.54296875" style="184" customWidth="1"/>
    <col min="45" max="45" width="11" style="184" customWidth="1"/>
    <col min="46" max="46" width="8.453125" style="184" customWidth="1"/>
    <col min="47" max="47" width="14.54296875" style="184" customWidth="1"/>
    <col min="48" max="48" width="15" style="184" customWidth="1"/>
    <col min="49" max="49" width="7.453125" style="184" customWidth="1"/>
    <col min="50" max="50" width="12.54296875" style="184" customWidth="1"/>
    <col min="51" max="51" width="17.54296875" style="184" customWidth="1"/>
    <col min="52" max="52" width="20.453125" style="184" customWidth="1"/>
    <col min="53" max="53" width="18.54296875" style="184" customWidth="1"/>
    <col min="54" max="54" width="32.453125" style="184" customWidth="1"/>
    <col min="55" max="55" width="19.453125" style="184" customWidth="1"/>
    <col min="56" max="56" width="13.54296875" style="184" customWidth="1"/>
    <col min="57" max="57" width="13.453125" style="184" customWidth="1"/>
    <col min="58" max="58" width="9.54296875" style="184" customWidth="1"/>
    <col min="59" max="60" width="17.54296875" style="188" customWidth="1"/>
    <col min="61" max="61" width="15.54296875" style="188" customWidth="1"/>
    <col min="62" max="62" width="17.54296875" style="188" customWidth="1"/>
    <col min="63" max="63" width="42.54296875" style="184" customWidth="1"/>
    <col min="64" max="64" width="26.54296875" style="184" customWidth="1"/>
    <col min="65" max="65" width="54.54296875" style="184" customWidth="1"/>
    <col min="66" max="66" width="11.54296875" style="184" customWidth="1"/>
    <col min="67" max="67" width="13.453125" style="184" customWidth="1"/>
    <col min="68" max="68" width="16.54296875" style="184" hidden="1" customWidth="1"/>
    <col min="69" max="69" width="0" style="184" hidden="1" customWidth="1"/>
    <col min="70" max="70" width="11.453125" style="184" hidden="1" customWidth="1"/>
    <col min="71" max="71" width="12.453125" style="184" hidden="1" customWidth="1"/>
    <col min="72" max="72" width="0" style="184" hidden="1" customWidth="1"/>
    <col min="73" max="73" width="12" style="184" hidden="1" customWidth="1"/>
    <col min="74" max="74" width="11.453125" style="184" hidden="1" customWidth="1"/>
    <col min="75" max="75" width="12.453125" style="184" hidden="1" customWidth="1"/>
    <col min="76" max="76" width="15" style="184" hidden="1" customWidth="1"/>
    <col min="77" max="77" width="13.453125" style="184" hidden="1" customWidth="1"/>
    <col min="78" max="78" width="14.54296875" style="184" hidden="1" customWidth="1"/>
    <col min="79" max="79" width="15.54296875" style="184" hidden="1" customWidth="1"/>
    <col min="80" max="16384" width="9.453125" style="184"/>
  </cols>
  <sheetData>
    <row r="1" spans="1:79" ht="12.9" customHeight="1" thickBot="1" x14ac:dyDescent="0.3">
      <c r="A1" s="75"/>
      <c r="B1" s="76"/>
      <c r="C1" s="77"/>
      <c r="D1" s="435" t="s">
        <v>34</v>
      </c>
      <c r="E1" s="436"/>
      <c r="F1" s="436"/>
      <c r="G1" s="436"/>
      <c r="H1" s="436"/>
      <c r="I1" s="455" t="s">
        <v>35</v>
      </c>
      <c r="J1" s="436"/>
      <c r="K1" s="436"/>
      <c r="L1" s="436"/>
      <c r="M1" s="436"/>
      <c r="N1" s="436"/>
      <c r="O1" s="436"/>
      <c r="P1" s="436"/>
      <c r="Q1" s="436"/>
      <c r="R1" s="436"/>
      <c r="S1" s="436"/>
      <c r="T1" s="436"/>
      <c r="U1" s="438" t="s">
        <v>36</v>
      </c>
      <c r="V1" s="438"/>
      <c r="W1" s="438"/>
      <c r="X1" s="438"/>
      <c r="Y1" s="438"/>
      <c r="Z1" s="438"/>
      <c r="AA1" s="438"/>
      <c r="AB1" s="436" t="s">
        <v>37</v>
      </c>
      <c r="AC1" s="436"/>
      <c r="AD1" s="436"/>
      <c r="AE1" s="436"/>
      <c r="AF1" s="436"/>
      <c r="AG1" s="436"/>
      <c r="AH1" s="437"/>
      <c r="AI1" s="439" t="s">
        <v>38</v>
      </c>
      <c r="AJ1" s="436"/>
      <c r="AK1" s="436"/>
      <c r="AL1" s="436"/>
      <c r="AM1" s="436"/>
      <c r="AN1" s="436"/>
      <c r="AO1" s="436"/>
      <c r="AP1" s="436"/>
      <c r="AQ1" s="436"/>
      <c r="AR1" s="436"/>
      <c r="AS1" s="436"/>
      <c r="AT1" s="436"/>
      <c r="AU1" s="436"/>
      <c r="AV1" s="436"/>
      <c r="AW1" s="436"/>
      <c r="AX1" s="440"/>
      <c r="AY1" s="456" t="s">
        <v>39</v>
      </c>
      <c r="AZ1" s="457"/>
      <c r="BA1" s="457"/>
      <c r="BB1" s="457"/>
      <c r="BC1" s="209"/>
      <c r="BD1" s="209"/>
      <c r="BE1" s="209"/>
      <c r="BF1" s="209"/>
      <c r="BG1" s="145"/>
      <c r="BH1" s="146"/>
      <c r="BI1" s="146"/>
      <c r="BJ1" s="146"/>
      <c r="BK1" s="46"/>
      <c r="BL1" s="46"/>
      <c r="BM1" s="46"/>
      <c r="BN1" s="46"/>
      <c r="BO1" s="46"/>
      <c r="BP1" s="46"/>
      <c r="BQ1" s="46"/>
      <c r="BR1" s="46"/>
      <c r="BS1" s="46"/>
      <c r="BT1" s="46"/>
      <c r="BU1" s="46"/>
      <c r="BV1" s="46"/>
      <c r="BW1" s="46"/>
      <c r="BX1" s="46"/>
      <c r="BY1" s="46"/>
      <c r="BZ1" s="46"/>
      <c r="CA1" s="46"/>
    </row>
    <row r="2" spans="1:79" ht="77.25" customHeight="1" thickBot="1" x14ac:dyDescent="0.3">
      <c r="A2" s="78" t="s">
        <v>40</v>
      </c>
      <c r="B2" s="51" t="s">
        <v>41</v>
      </c>
      <c r="C2" s="51" t="s">
        <v>42</v>
      </c>
      <c r="D2" s="219" t="s">
        <v>43</v>
      </c>
      <c r="E2" s="208" t="s">
        <v>44</v>
      </c>
      <c r="F2" s="208" t="s">
        <v>45</v>
      </c>
      <c r="G2" s="56" t="s">
        <v>46</v>
      </c>
      <c r="H2" s="63" t="s">
        <v>47</v>
      </c>
      <c r="I2" s="56" t="s">
        <v>48</v>
      </c>
      <c r="J2" s="56" t="s">
        <v>49</v>
      </c>
      <c r="K2" s="444" t="s">
        <v>50</v>
      </c>
      <c r="L2" s="445"/>
      <c r="M2" s="445"/>
      <c r="N2" s="445"/>
      <c r="O2" s="445"/>
      <c r="P2" s="445"/>
      <c r="Q2" s="446"/>
      <c r="R2" s="56" t="s">
        <v>51</v>
      </c>
      <c r="S2" s="56" t="s">
        <v>52</v>
      </c>
      <c r="T2" s="56" t="s">
        <v>53</v>
      </c>
      <c r="U2" s="444" t="s">
        <v>54</v>
      </c>
      <c r="V2" s="446"/>
      <c r="W2" s="444" t="s">
        <v>55</v>
      </c>
      <c r="X2" s="445"/>
      <c r="Y2" s="445"/>
      <c r="Z2" s="445"/>
      <c r="AA2" s="446"/>
      <c r="AB2" s="444" t="s">
        <v>56</v>
      </c>
      <c r="AC2" s="446"/>
      <c r="AD2" s="444" t="s">
        <v>57</v>
      </c>
      <c r="AE2" s="446"/>
      <c r="AF2" s="220" t="s">
        <v>58</v>
      </c>
      <c r="AG2" s="56" t="s">
        <v>925</v>
      </c>
      <c r="AH2" s="56" t="s">
        <v>926</v>
      </c>
      <c r="AI2" s="444" t="s">
        <v>61</v>
      </c>
      <c r="AJ2" s="445"/>
      <c r="AK2" s="445"/>
      <c r="AL2" s="445"/>
      <c r="AM2" s="445"/>
      <c r="AN2" s="445"/>
      <c r="AO2" s="445"/>
      <c r="AP2" s="445"/>
      <c r="AQ2" s="445"/>
      <c r="AR2" s="445"/>
      <c r="AS2" s="445"/>
      <c r="AT2" s="445"/>
      <c r="AU2" s="445"/>
      <c r="AV2" s="445"/>
      <c r="AW2" s="445"/>
      <c r="AX2" s="446"/>
      <c r="AY2" s="461" t="s">
        <v>62</v>
      </c>
      <c r="AZ2" s="462"/>
      <c r="BA2" s="462"/>
      <c r="BB2" s="462"/>
      <c r="BC2" s="462"/>
      <c r="BD2" s="462"/>
      <c r="BE2" s="462"/>
      <c r="BF2" s="462"/>
      <c r="BG2" s="451" t="s">
        <v>63</v>
      </c>
      <c r="BH2" s="452"/>
      <c r="BI2" s="452"/>
      <c r="BJ2" s="452"/>
      <c r="BK2" s="176" t="s">
        <v>927</v>
      </c>
      <c r="BL2" s="179" t="s">
        <v>928</v>
      </c>
      <c r="BM2" s="177" t="s">
        <v>64</v>
      </c>
      <c r="BN2" s="102" t="s">
        <v>65</v>
      </c>
      <c r="BO2" s="102" t="s">
        <v>66</v>
      </c>
      <c r="BP2" s="102" t="s">
        <v>67</v>
      </c>
      <c r="BQ2" s="46" t="s">
        <v>68</v>
      </c>
      <c r="BR2" s="46" t="s">
        <v>69</v>
      </c>
      <c r="BS2" s="46" t="s">
        <v>70</v>
      </c>
      <c r="BT2" s="46" t="s">
        <v>71</v>
      </c>
      <c r="BU2" s="46" t="s">
        <v>72</v>
      </c>
      <c r="BV2" s="46" t="s">
        <v>73</v>
      </c>
      <c r="BW2" s="46" t="s">
        <v>74</v>
      </c>
      <c r="BX2" s="46" t="s">
        <v>75</v>
      </c>
      <c r="BY2" s="46" t="s">
        <v>76</v>
      </c>
      <c r="BZ2" s="46" t="s">
        <v>77</v>
      </c>
      <c r="CA2" s="46" t="s">
        <v>78</v>
      </c>
    </row>
    <row r="3" spans="1:79" ht="62.25" customHeight="1" x14ac:dyDescent="0.25">
      <c r="A3" s="69"/>
      <c r="B3" s="70"/>
      <c r="C3" s="81"/>
      <c r="D3" s="221"/>
      <c r="E3" s="222"/>
      <c r="F3" s="223"/>
      <c r="G3" s="57"/>
      <c r="H3" s="64"/>
      <c r="I3" s="57"/>
      <c r="J3" s="57"/>
      <c r="K3" s="156" t="s">
        <v>79</v>
      </c>
      <c r="L3" s="218" t="s">
        <v>80</v>
      </c>
      <c r="M3" s="218" t="s">
        <v>81</v>
      </c>
      <c r="N3" s="218" t="s">
        <v>929</v>
      </c>
      <c r="O3" s="183" t="s">
        <v>930</v>
      </c>
      <c r="P3" s="218" t="s">
        <v>931</v>
      </c>
      <c r="Q3" s="218" t="s">
        <v>85</v>
      </c>
      <c r="R3" s="57"/>
      <c r="S3" s="57"/>
      <c r="T3" s="57"/>
      <c r="U3" s="156" t="s">
        <v>86</v>
      </c>
      <c r="V3" s="224" t="s">
        <v>87</v>
      </c>
      <c r="W3" s="225" t="s">
        <v>88</v>
      </c>
      <c r="X3" s="218" t="s">
        <v>89</v>
      </c>
      <c r="Y3" s="218" t="s">
        <v>932</v>
      </c>
      <c r="Z3" s="218" t="s">
        <v>933</v>
      </c>
      <c r="AA3" s="224" t="s">
        <v>92</v>
      </c>
      <c r="AB3" s="224" t="s">
        <v>93</v>
      </c>
      <c r="AC3" s="224" t="s">
        <v>94</v>
      </c>
      <c r="AD3" s="156" t="s">
        <v>95</v>
      </c>
      <c r="AE3" s="224" t="s">
        <v>96</v>
      </c>
      <c r="AF3" s="226" t="s">
        <v>97</v>
      </c>
      <c r="AG3" s="227"/>
      <c r="AH3" s="228"/>
      <c r="AI3" s="447" t="s">
        <v>98</v>
      </c>
      <c r="AJ3" s="448"/>
      <c r="AK3" s="448"/>
      <c r="AL3" s="448"/>
      <c r="AM3" s="448"/>
      <c r="AN3" s="448"/>
      <c r="AO3" s="448"/>
      <c r="AP3" s="448"/>
      <c r="AQ3" s="448"/>
      <c r="AR3" s="448"/>
      <c r="AS3" s="448"/>
      <c r="AT3" s="448"/>
      <c r="AU3" s="448"/>
      <c r="AV3" s="448"/>
      <c r="AW3" s="448"/>
      <c r="AX3" s="140" t="s">
        <v>99</v>
      </c>
      <c r="AY3" s="229" t="s">
        <v>100</v>
      </c>
      <c r="AZ3" s="230" t="s">
        <v>101</v>
      </c>
      <c r="BA3" s="230" t="s">
        <v>102</v>
      </c>
      <c r="BB3" s="230" t="s">
        <v>103</v>
      </c>
      <c r="BC3" s="463" t="s">
        <v>104</v>
      </c>
      <c r="BD3" s="464"/>
      <c r="BE3" s="464"/>
      <c r="BF3" s="464"/>
      <c r="BG3" s="318" t="s">
        <v>105</v>
      </c>
      <c r="BH3" s="358" t="s">
        <v>106</v>
      </c>
      <c r="BI3" s="358" t="s">
        <v>107</v>
      </c>
      <c r="BJ3" s="358" t="s">
        <v>108</v>
      </c>
      <c r="BK3" s="161"/>
      <c r="BL3" s="64"/>
      <c r="BM3" s="162"/>
      <c r="BN3" s="46"/>
      <c r="BO3" s="46"/>
      <c r="BP3" s="46"/>
      <c r="BQ3" s="46"/>
      <c r="BR3" s="46"/>
      <c r="BS3" s="46"/>
      <c r="BT3" s="46"/>
      <c r="BU3" s="46"/>
      <c r="BV3" s="46"/>
      <c r="BW3" s="46"/>
      <c r="BX3" s="46"/>
      <c r="BY3" s="46"/>
      <c r="BZ3" s="46"/>
      <c r="CA3" s="46"/>
    </row>
    <row r="4" spans="1:79" x14ac:dyDescent="0.25">
      <c r="A4" s="71"/>
      <c r="B4" s="47"/>
      <c r="C4" s="82"/>
      <c r="D4" s="231"/>
      <c r="E4" s="232"/>
      <c r="F4" s="232"/>
      <c r="G4" s="233"/>
      <c r="H4" s="61"/>
      <c r="I4" s="58"/>
      <c r="J4" s="58"/>
      <c r="K4" s="55"/>
      <c r="L4" s="46"/>
      <c r="M4" s="46"/>
      <c r="N4" s="46"/>
      <c r="O4" s="234"/>
      <c r="P4" s="46"/>
      <c r="Q4" s="234"/>
      <c r="R4" s="58"/>
      <c r="S4" s="58"/>
      <c r="T4" s="92"/>
      <c r="U4" s="55"/>
      <c r="V4" s="222"/>
      <c r="W4" s="55"/>
      <c r="X4" s="46"/>
      <c r="Y4" s="46"/>
      <c r="Z4" s="46"/>
      <c r="AA4" s="222"/>
      <c r="AB4" s="58"/>
      <c r="AC4" s="58"/>
      <c r="AD4" s="55"/>
      <c r="AE4" s="222"/>
      <c r="AF4" s="222"/>
      <c r="AG4" s="58"/>
      <c r="AH4" s="54"/>
      <c r="AI4" s="449" t="s">
        <v>109</v>
      </c>
      <c r="AJ4" s="450"/>
      <c r="AK4" s="450"/>
      <c r="AL4" s="450"/>
      <c r="AM4" s="450" t="s">
        <v>110</v>
      </c>
      <c r="AN4" s="450"/>
      <c r="AO4" s="450"/>
      <c r="AP4" s="450"/>
      <c r="AQ4" s="450"/>
      <c r="AR4" s="450" t="s">
        <v>111</v>
      </c>
      <c r="AS4" s="450"/>
      <c r="AT4" s="450"/>
      <c r="AU4" s="450" t="s">
        <v>112</v>
      </c>
      <c r="AV4" s="450"/>
      <c r="AW4" s="450"/>
      <c r="AX4" s="88"/>
      <c r="AY4" s="46"/>
      <c r="AZ4" s="46"/>
      <c r="BA4" s="46"/>
      <c r="BB4" s="46"/>
      <c r="BC4" s="235"/>
      <c r="BD4" s="46"/>
      <c r="BE4" s="46"/>
      <c r="BF4" s="46"/>
      <c r="BG4" s="318"/>
      <c r="BH4" s="358"/>
      <c r="BI4" s="358"/>
      <c r="BJ4" s="358"/>
      <c r="BK4" s="162"/>
      <c r="BL4" s="64"/>
      <c r="BM4" s="162"/>
      <c r="BN4" s="46"/>
      <c r="BO4" s="46"/>
      <c r="BP4" s="46"/>
      <c r="BQ4" s="46"/>
      <c r="BR4" s="46"/>
      <c r="BS4" s="46"/>
      <c r="BT4" s="46"/>
      <c r="BU4" s="46"/>
      <c r="BV4" s="46"/>
      <c r="BW4" s="46"/>
      <c r="BX4" s="46"/>
      <c r="BY4" s="46"/>
      <c r="BZ4" s="46"/>
      <c r="CA4" s="46"/>
    </row>
    <row r="5" spans="1:79" s="185" customFormat="1" ht="53.9" customHeight="1" x14ac:dyDescent="0.25">
      <c r="A5" s="72"/>
      <c r="B5" s="52"/>
      <c r="C5" s="83"/>
      <c r="D5" s="236"/>
      <c r="E5" s="237"/>
      <c r="F5" s="237"/>
      <c r="G5" s="238"/>
      <c r="H5" s="62"/>
      <c r="I5" s="59"/>
      <c r="J5" s="59"/>
      <c r="K5" s="239"/>
      <c r="L5" s="240"/>
      <c r="M5" s="240"/>
      <c r="N5" s="240"/>
      <c r="O5" s="241"/>
      <c r="P5" s="240"/>
      <c r="Q5" s="241"/>
      <c r="R5" s="59"/>
      <c r="S5" s="59"/>
      <c r="T5" s="93"/>
      <c r="U5" s="54"/>
      <c r="V5" s="242"/>
      <c r="W5" s="239"/>
      <c r="X5" s="240"/>
      <c r="Y5" s="240"/>
      <c r="Z5" s="240"/>
      <c r="AA5" s="242"/>
      <c r="AB5" s="59"/>
      <c r="AC5" s="59"/>
      <c r="AD5" s="239"/>
      <c r="AE5" s="240"/>
      <c r="AF5" s="243"/>
      <c r="AG5" s="59"/>
      <c r="AH5" s="239"/>
      <c r="AI5" s="60" t="s">
        <v>113</v>
      </c>
      <c r="AJ5" s="53" t="s">
        <v>114</v>
      </c>
      <c r="AK5" s="53" t="s">
        <v>115</v>
      </c>
      <c r="AL5" s="53" t="s">
        <v>116</v>
      </c>
      <c r="AM5" s="53" t="s">
        <v>117</v>
      </c>
      <c r="AN5" s="53" t="s">
        <v>118</v>
      </c>
      <c r="AO5" s="53" t="s">
        <v>119</v>
      </c>
      <c r="AP5" s="53" t="s">
        <v>120</v>
      </c>
      <c r="AQ5" s="53" t="s">
        <v>121</v>
      </c>
      <c r="AR5" s="53" t="s">
        <v>122</v>
      </c>
      <c r="AS5" s="53" t="s">
        <v>123</v>
      </c>
      <c r="AT5" s="53" t="s">
        <v>121</v>
      </c>
      <c r="AU5" s="53" t="s">
        <v>122</v>
      </c>
      <c r="AV5" s="53" t="s">
        <v>123</v>
      </c>
      <c r="AW5" s="53" t="s">
        <v>121</v>
      </c>
      <c r="AX5" s="158"/>
      <c r="AY5" s="244" t="s">
        <v>124</v>
      </c>
      <c r="AZ5" s="245" t="s">
        <v>125</v>
      </c>
      <c r="BA5" s="244" t="s">
        <v>126</v>
      </c>
      <c r="BB5" s="244" t="s">
        <v>127</v>
      </c>
      <c r="BC5" s="246" t="s">
        <v>128</v>
      </c>
      <c r="BD5" s="247" t="s">
        <v>129</v>
      </c>
      <c r="BE5" s="247" t="s">
        <v>130</v>
      </c>
      <c r="BF5" s="247" t="s">
        <v>131</v>
      </c>
      <c r="BG5" s="453" t="s">
        <v>132</v>
      </c>
      <c r="BH5" s="454"/>
      <c r="BI5" s="454"/>
      <c r="BJ5" s="454"/>
      <c r="BK5" s="163"/>
      <c r="BL5" s="64"/>
      <c r="BM5" s="162"/>
      <c r="BN5" s="46"/>
      <c r="BO5" s="46"/>
      <c r="BP5" s="46"/>
      <c r="BQ5" s="46"/>
      <c r="BR5" s="46"/>
      <c r="BS5" s="46"/>
      <c r="BT5" s="46"/>
      <c r="BU5" s="46"/>
      <c r="BV5" s="46"/>
      <c r="BW5" s="46"/>
      <c r="BX5" s="46"/>
      <c r="BY5" s="46"/>
      <c r="BZ5" s="46"/>
      <c r="CA5" s="46"/>
    </row>
    <row r="6" spans="1:79" s="186" customFormat="1" ht="28.4" customHeight="1" x14ac:dyDescent="0.35">
      <c r="A6" s="85">
        <v>1</v>
      </c>
      <c r="B6" s="68" t="s">
        <v>133</v>
      </c>
      <c r="C6" s="94" t="s">
        <v>134</v>
      </c>
      <c r="D6" s="248" t="s">
        <v>135</v>
      </c>
      <c r="E6" s="248" t="s">
        <v>136</v>
      </c>
      <c r="F6" s="248">
        <v>2015</v>
      </c>
      <c r="G6" s="84">
        <v>2023</v>
      </c>
      <c r="H6" s="94" t="s">
        <v>137</v>
      </c>
      <c r="I6" s="84">
        <v>1</v>
      </c>
      <c r="J6" s="84">
        <v>1</v>
      </c>
      <c r="K6" s="85">
        <v>0</v>
      </c>
      <c r="L6" s="68">
        <v>0</v>
      </c>
      <c r="M6" s="68">
        <v>1</v>
      </c>
      <c r="N6" s="68">
        <v>1</v>
      </c>
      <c r="O6" s="249">
        <v>1</v>
      </c>
      <c r="P6" s="68">
        <v>0</v>
      </c>
      <c r="Q6" s="249">
        <v>1</v>
      </c>
      <c r="R6" s="84">
        <v>1</v>
      </c>
      <c r="S6" s="84">
        <v>1</v>
      </c>
      <c r="T6" s="85">
        <v>1</v>
      </c>
      <c r="U6" s="85">
        <v>1</v>
      </c>
      <c r="V6" s="248">
        <v>1</v>
      </c>
      <c r="W6" s="68">
        <v>0</v>
      </c>
      <c r="X6" s="68">
        <v>0</v>
      </c>
      <c r="Y6" s="68">
        <v>0</v>
      </c>
      <c r="Z6" s="68">
        <v>0</v>
      </c>
      <c r="AA6" s="248">
        <v>0</v>
      </c>
      <c r="AB6" s="84">
        <v>1</v>
      </c>
      <c r="AC6" s="84">
        <v>1</v>
      </c>
      <c r="AD6" s="249">
        <v>1</v>
      </c>
      <c r="AE6" s="342">
        <v>1</v>
      </c>
      <c r="AF6" s="250">
        <v>0</v>
      </c>
      <c r="AG6" s="86">
        <v>1</v>
      </c>
      <c r="AH6" s="85">
        <v>1</v>
      </c>
      <c r="AI6" s="107">
        <v>3</v>
      </c>
      <c r="AJ6" s="108">
        <v>3</v>
      </c>
      <c r="AK6" s="108">
        <v>1</v>
      </c>
      <c r="AL6" s="108">
        <v>0</v>
      </c>
      <c r="AM6" s="108">
        <v>0</v>
      </c>
      <c r="AN6" s="108">
        <v>0</v>
      </c>
      <c r="AO6" s="108">
        <v>0</v>
      </c>
      <c r="AP6" s="108">
        <v>3</v>
      </c>
      <c r="AQ6" s="108">
        <v>0</v>
      </c>
      <c r="AR6" s="108">
        <v>1</v>
      </c>
      <c r="AS6" s="108">
        <v>0</v>
      </c>
      <c r="AT6" s="108">
        <v>1</v>
      </c>
      <c r="AU6" s="108">
        <v>0</v>
      </c>
      <c r="AV6" s="108">
        <v>0</v>
      </c>
      <c r="AW6" s="108">
        <v>1</v>
      </c>
      <c r="AX6" s="113">
        <v>0</v>
      </c>
      <c r="AY6" s="251">
        <v>1</v>
      </c>
      <c r="AZ6" s="196" t="s">
        <v>138</v>
      </c>
      <c r="BA6" s="251">
        <v>1</v>
      </c>
      <c r="BB6" s="251">
        <v>1</v>
      </c>
      <c r="BC6" s="217"/>
      <c r="BD6" s="251"/>
      <c r="BE6" s="251"/>
      <c r="BF6" s="251"/>
      <c r="BG6" s="349"/>
      <c r="BH6" s="358"/>
      <c r="BI6" s="358"/>
      <c r="BJ6" s="358"/>
      <c r="BK6" s="162" t="s">
        <v>934</v>
      </c>
      <c r="BL6" s="170"/>
      <c r="BM6" s="166"/>
      <c r="BN6" s="106">
        <f>weo_group!B205</f>
        <v>314</v>
      </c>
      <c r="BO6" s="106" t="str">
        <f>weo_group!C205</f>
        <v>ABW</v>
      </c>
      <c r="BP6" s="46"/>
      <c r="BQ6" s="132">
        <f t="shared" ref="BQ6:BQ28" si="0">SUM(I6:AH6)+(-AC6+AC6*5)+(-AH6+AH6*3)</f>
        <v>23</v>
      </c>
      <c r="BR6" s="106">
        <f t="shared" ref="BR6:BR28" si="1">IF(F6&lt;2005,1,0)</f>
        <v>0</v>
      </c>
      <c r="BS6" s="106">
        <f t="shared" ref="BS6:BS28" si="2">1-BR6</f>
        <v>1</v>
      </c>
      <c r="BT6" s="106"/>
      <c r="BU6" s="135"/>
      <c r="BV6" s="135"/>
      <c r="BW6" s="135"/>
      <c r="BX6" s="106"/>
      <c r="BY6" s="106"/>
      <c r="BZ6" s="50"/>
      <c r="CA6" s="50"/>
    </row>
    <row r="7" spans="1:79" ht="29" x14ac:dyDescent="0.35">
      <c r="A7" s="85">
        <v>2</v>
      </c>
      <c r="B7" s="68" t="s">
        <v>139</v>
      </c>
      <c r="C7" s="94" t="s">
        <v>140</v>
      </c>
      <c r="D7" s="248" t="s">
        <v>141</v>
      </c>
      <c r="E7" s="248" t="s">
        <v>142</v>
      </c>
      <c r="F7" s="248">
        <v>2012</v>
      </c>
      <c r="G7" s="84">
        <v>2013</v>
      </c>
      <c r="H7" s="94" t="s">
        <v>144</v>
      </c>
      <c r="I7" s="84">
        <v>1</v>
      </c>
      <c r="J7" s="84">
        <v>0</v>
      </c>
      <c r="K7" s="85">
        <v>0</v>
      </c>
      <c r="L7" s="68">
        <v>0</v>
      </c>
      <c r="M7" s="68">
        <v>0</v>
      </c>
      <c r="N7" s="68">
        <v>1</v>
      </c>
      <c r="O7" s="249">
        <v>0</v>
      </c>
      <c r="P7" s="68">
        <v>1</v>
      </c>
      <c r="Q7" s="249">
        <v>0</v>
      </c>
      <c r="R7" s="84">
        <v>1</v>
      </c>
      <c r="S7" s="84">
        <v>0</v>
      </c>
      <c r="T7" s="84">
        <v>0</v>
      </c>
      <c r="U7" s="85">
        <v>1</v>
      </c>
      <c r="V7" s="248">
        <v>1</v>
      </c>
      <c r="W7" s="68">
        <v>0</v>
      </c>
      <c r="X7" s="68">
        <v>0</v>
      </c>
      <c r="Y7" s="68">
        <v>0</v>
      </c>
      <c r="Z7" s="68">
        <v>0</v>
      </c>
      <c r="AA7" s="248">
        <v>0</v>
      </c>
      <c r="AB7" s="84">
        <v>1</v>
      </c>
      <c r="AC7" s="84">
        <v>1</v>
      </c>
      <c r="AD7" s="249">
        <v>1</v>
      </c>
      <c r="AE7" s="342">
        <v>1</v>
      </c>
      <c r="AF7" s="250">
        <v>1</v>
      </c>
      <c r="AG7" s="86">
        <v>1</v>
      </c>
      <c r="AH7" s="85">
        <v>1</v>
      </c>
      <c r="AI7" s="107">
        <v>7</v>
      </c>
      <c r="AJ7" s="108">
        <v>4</v>
      </c>
      <c r="AK7" s="108">
        <v>1</v>
      </c>
      <c r="AL7" s="108">
        <v>1</v>
      </c>
      <c r="AM7" s="108">
        <v>0</v>
      </c>
      <c r="AN7" s="108">
        <v>1</v>
      </c>
      <c r="AO7" s="108">
        <v>0</v>
      </c>
      <c r="AP7" s="108">
        <v>1</v>
      </c>
      <c r="AQ7" s="108">
        <v>1</v>
      </c>
      <c r="AR7" s="108">
        <v>0</v>
      </c>
      <c r="AS7" s="108">
        <v>1</v>
      </c>
      <c r="AT7" s="108">
        <v>0</v>
      </c>
      <c r="AU7" s="108">
        <v>0</v>
      </c>
      <c r="AV7" s="108">
        <v>1</v>
      </c>
      <c r="AW7" s="108">
        <v>1</v>
      </c>
      <c r="AX7" s="113">
        <v>37</v>
      </c>
      <c r="AY7" s="251">
        <v>2</v>
      </c>
      <c r="AZ7" s="197" t="s">
        <v>145</v>
      </c>
      <c r="BA7" s="251">
        <v>1</v>
      </c>
      <c r="BB7" s="251">
        <v>0</v>
      </c>
      <c r="BC7" s="217">
        <v>0</v>
      </c>
      <c r="BD7" s="251">
        <v>1</v>
      </c>
      <c r="BE7" s="251">
        <v>1</v>
      </c>
      <c r="BF7" s="251">
        <v>1</v>
      </c>
      <c r="BG7" s="349">
        <v>1</v>
      </c>
      <c r="BH7" s="358"/>
      <c r="BI7" s="358"/>
      <c r="BJ7" s="358"/>
      <c r="BK7" s="162"/>
      <c r="BL7" s="64"/>
      <c r="BM7" s="162"/>
      <c r="BN7" s="106">
        <f>VLOOKUP($C7,weo_group!$A:$D,2,FALSE)</f>
        <v>193</v>
      </c>
      <c r="BO7" s="106" t="str">
        <f>VLOOKUP($C7,[1]weo_group!$A:$D,3,FALSE)</f>
        <v>AUS</v>
      </c>
      <c r="BP7" s="46">
        <v>1</v>
      </c>
      <c r="BQ7" s="132">
        <f t="shared" si="0"/>
        <v>19</v>
      </c>
      <c r="BR7" s="106">
        <f t="shared" si="1"/>
        <v>0</v>
      </c>
      <c r="BS7" s="106">
        <f t="shared" si="2"/>
        <v>1</v>
      </c>
      <c r="BT7" s="46">
        <v>0</v>
      </c>
      <c r="BU7" s="106">
        <f t="shared" ref="BU7:BU28" si="3">1-BT7</f>
        <v>1</v>
      </c>
      <c r="BV7" s="46">
        <v>1</v>
      </c>
      <c r="BW7" s="106">
        <f t="shared" ref="BW7:BW28" si="4">1-BV7</f>
        <v>0</v>
      </c>
      <c r="BX7" s="106">
        <f t="shared" ref="BX7:BX28" si="5">IF(G7&lt;2008,1,0)</f>
        <v>0</v>
      </c>
      <c r="BY7" s="106">
        <f t="shared" ref="BY7:BY28" si="6">1-BX7</f>
        <v>1</v>
      </c>
      <c r="BZ7" s="46">
        <v>1</v>
      </c>
      <c r="CA7" s="106">
        <f t="shared" ref="CA7:CA28" si="7">1-BZ7</f>
        <v>0</v>
      </c>
    </row>
    <row r="8" spans="1:79" ht="29" x14ac:dyDescent="0.35">
      <c r="A8" s="85">
        <v>3</v>
      </c>
      <c r="B8" s="68" t="s">
        <v>146</v>
      </c>
      <c r="C8" s="94" t="s">
        <v>147</v>
      </c>
      <c r="D8" s="248" t="s">
        <v>148</v>
      </c>
      <c r="E8" s="248" t="s">
        <v>149</v>
      </c>
      <c r="F8" s="248">
        <v>1970</v>
      </c>
      <c r="G8" s="84" t="s">
        <v>150</v>
      </c>
      <c r="H8" s="94" t="s">
        <v>151</v>
      </c>
      <c r="I8" s="84">
        <v>1</v>
      </c>
      <c r="J8" s="84">
        <v>1</v>
      </c>
      <c r="K8" s="95">
        <v>1</v>
      </c>
      <c r="L8" s="68">
        <v>1</v>
      </c>
      <c r="M8" s="68">
        <v>1</v>
      </c>
      <c r="N8" s="68">
        <v>1</v>
      </c>
      <c r="O8" s="249">
        <v>1</v>
      </c>
      <c r="P8" s="68">
        <v>0</v>
      </c>
      <c r="Q8" s="249">
        <v>1</v>
      </c>
      <c r="R8" s="84">
        <v>1</v>
      </c>
      <c r="S8" s="84">
        <v>1</v>
      </c>
      <c r="T8" s="84">
        <v>0</v>
      </c>
      <c r="U8" s="85">
        <v>1</v>
      </c>
      <c r="V8" s="248">
        <v>1</v>
      </c>
      <c r="W8" s="68">
        <v>0</v>
      </c>
      <c r="X8" s="68">
        <v>0</v>
      </c>
      <c r="Y8" s="68">
        <v>0</v>
      </c>
      <c r="Z8" s="68">
        <v>1</v>
      </c>
      <c r="AA8" s="248">
        <v>0</v>
      </c>
      <c r="AB8" s="68">
        <v>1</v>
      </c>
      <c r="AC8" s="84">
        <v>1</v>
      </c>
      <c r="AD8" s="85">
        <v>1</v>
      </c>
      <c r="AE8" s="342">
        <v>1</v>
      </c>
      <c r="AF8" s="250">
        <v>1</v>
      </c>
      <c r="AG8" s="84">
        <v>1</v>
      </c>
      <c r="AH8" s="85">
        <v>1</v>
      </c>
      <c r="AI8" s="109">
        <v>15</v>
      </c>
      <c r="AJ8" s="108">
        <v>6</v>
      </c>
      <c r="AK8" s="108">
        <v>1</v>
      </c>
      <c r="AL8" s="108">
        <v>0</v>
      </c>
      <c r="AM8" s="108">
        <v>1</v>
      </c>
      <c r="AN8" s="108">
        <v>1</v>
      </c>
      <c r="AO8" s="108">
        <v>0</v>
      </c>
      <c r="AP8" s="108">
        <v>1</v>
      </c>
      <c r="AQ8" s="108">
        <v>1</v>
      </c>
      <c r="AR8" s="108">
        <v>1</v>
      </c>
      <c r="AS8" s="108">
        <v>0</v>
      </c>
      <c r="AT8" s="108">
        <v>1</v>
      </c>
      <c r="AU8" s="108">
        <v>0</v>
      </c>
      <c r="AV8" s="108">
        <v>0</v>
      </c>
      <c r="AW8" s="108">
        <v>0</v>
      </c>
      <c r="AX8" s="113">
        <v>6</v>
      </c>
      <c r="AY8" s="251">
        <v>2</v>
      </c>
      <c r="AZ8" s="197" t="s">
        <v>152</v>
      </c>
      <c r="BA8" s="251">
        <v>1</v>
      </c>
      <c r="BB8" s="251">
        <v>1</v>
      </c>
      <c r="BC8" s="217">
        <v>2</v>
      </c>
      <c r="BD8" s="251">
        <v>1</v>
      </c>
      <c r="BE8" s="251">
        <v>1</v>
      </c>
      <c r="BF8" s="251">
        <v>0</v>
      </c>
      <c r="BG8" s="349">
        <v>1</v>
      </c>
      <c r="BH8" s="351">
        <v>1</v>
      </c>
      <c r="BI8" s="351">
        <v>1</v>
      </c>
      <c r="BJ8" s="351"/>
      <c r="BK8" s="162"/>
      <c r="BL8" s="64"/>
      <c r="BM8" s="162"/>
      <c r="BN8" s="106">
        <f>VLOOKUP($C8,weo_group!$A:$D,2,FALSE)</f>
        <v>122</v>
      </c>
      <c r="BO8" s="106" t="str">
        <f>VLOOKUP($C8,[1]weo_group!$A:$D,3,FALSE)</f>
        <v>AUT</v>
      </c>
      <c r="BP8" s="46">
        <v>1</v>
      </c>
      <c r="BQ8" s="132">
        <f t="shared" si="0"/>
        <v>26</v>
      </c>
      <c r="BR8" s="106">
        <f t="shared" si="1"/>
        <v>1</v>
      </c>
      <c r="BS8" s="106">
        <f t="shared" si="2"/>
        <v>0</v>
      </c>
      <c r="BT8" s="46">
        <v>1</v>
      </c>
      <c r="BU8" s="106">
        <f t="shared" si="3"/>
        <v>0</v>
      </c>
      <c r="BV8" s="46">
        <v>1</v>
      </c>
      <c r="BW8" s="106">
        <f t="shared" si="4"/>
        <v>0</v>
      </c>
      <c r="BX8" s="106">
        <f t="shared" si="5"/>
        <v>0</v>
      </c>
      <c r="BY8" s="106">
        <f t="shared" si="6"/>
        <v>1</v>
      </c>
      <c r="BZ8" s="46">
        <v>1</v>
      </c>
      <c r="CA8" s="106">
        <f t="shared" si="7"/>
        <v>0</v>
      </c>
    </row>
    <row r="9" spans="1:79" s="187" customFormat="1" ht="29.15" customHeight="1" x14ac:dyDescent="0.35">
      <c r="A9" s="85">
        <v>4</v>
      </c>
      <c r="B9" s="68" t="s">
        <v>133</v>
      </c>
      <c r="C9" s="94" t="s">
        <v>153</v>
      </c>
      <c r="D9" s="248" t="s">
        <v>154</v>
      </c>
      <c r="E9" s="248"/>
      <c r="F9" s="248">
        <v>2019</v>
      </c>
      <c r="G9" s="84"/>
      <c r="H9" s="94" t="s">
        <v>144</v>
      </c>
      <c r="I9" s="84">
        <v>1</v>
      </c>
      <c r="J9" s="84">
        <v>0</v>
      </c>
      <c r="K9" s="95">
        <v>0</v>
      </c>
      <c r="L9" s="68">
        <v>0</v>
      </c>
      <c r="M9" s="68">
        <v>0</v>
      </c>
      <c r="N9" s="68">
        <v>1</v>
      </c>
      <c r="O9" s="249">
        <v>1</v>
      </c>
      <c r="P9" s="68">
        <v>0</v>
      </c>
      <c r="Q9" s="249">
        <v>1</v>
      </c>
      <c r="R9" s="84">
        <v>1</v>
      </c>
      <c r="S9" s="84">
        <v>0</v>
      </c>
      <c r="T9" s="84">
        <v>0</v>
      </c>
      <c r="U9" s="85">
        <v>1</v>
      </c>
      <c r="V9" s="248">
        <v>0</v>
      </c>
      <c r="W9" s="68">
        <v>0</v>
      </c>
      <c r="X9" s="68">
        <v>0</v>
      </c>
      <c r="Y9" s="68">
        <v>0</v>
      </c>
      <c r="Z9" s="68">
        <v>0</v>
      </c>
      <c r="AA9" s="248">
        <v>0</v>
      </c>
      <c r="AB9" s="68">
        <v>1</v>
      </c>
      <c r="AC9" s="84">
        <v>0</v>
      </c>
      <c r="AD9" s="85">
        <v>1</v>
      </c>
      <c r="AE9" s="248">
        <v>1</v>
      </c>
      <c r="AF9" s="250">
        <v>0</v>
      </c>
      <c r="AG9" s="84">
        <v>1</v>
      </c>
      <c r="AH9" s="85">
        <v>1</v>
      </c>
      <c r="AI9" s="109">
        <v>5</v>
      </c>
      <c r="AJ9" s="108">
        <v>3</v>
      </c>
      <c r="AK9" s="108">
        <v>1</v>
      </c>
      <c r="AL9" s="108">
        <v>1</v>
      </c>
      <c r="AM9" s="108">
        <v>1</v>
      </c>
      <c r="AN9" s="108">
        <v>0</v>
      </c>
      <c r="AO9" s="108">
        <v>0</v>
      </c>
      <c r="AP9" s="108">
        <v>0</v>
      </c>
      <c r="AQ9" s="108">
        <v>4</v>
      </c>
      <c r="AR9" s="108">
        <v>0</v>
      </c>
      <c r="AS9" s="108">
        <v>1</v>
      </c>
      <c r="AT9" s="108">
        <v>0</v>
      </c>
      <c r="AU9" s="108">
        <v>0</v>
      </c>
      <c r="AV9" s="108">
        <v>1</v>
      </c>
      <c r="AW9" s="108">
        <v>0</v>
      </c>
      <c r="AX9" s="113">
        <v>0</v>
      </c>
      <c r="AY9" s="251">
        <v>0</v>
      </c>
      <c r="AZ9" s="197" t="s">
        <v>155</v>
      </c>
      <c r="BA9" s="251">
        <v>0</v>
      </c>
      <c r="BB9" s="251">
        <v>0</v>
      </c>
      <c r="BC9" s="217">
        <v>0</v>
      </c>
      <c r="BD9" s="251">
        <v>0</v>
      </c>
      <c r="BE9" s="251">
        <v>0</v>
      </c>
      <c r="BF9" s="251">
        <v>0</v>
      </c>
      <c r="BG9" s="349"/>
      <c r="BH9" s="351">
        <v>1</v>
      </c>
      <c r="BI9" s="351"/>
      <c r="BJ9" s="351"/>
      <c r="BK9" s="162" t="s">
        <v>935</v>
      </c>
      <c r="BL9" s="64"/>
      <c r="BM9" s="162"/>
      <c r="BN9" s="106">
        <f>weo_group!B14</f>
        <v>313</v>
      </c>
      <c r="BO9" s="106" t="str">
        <f>weo_group!C14</f>
        <v>BHS</v>
      </c>
      <c r="BP9" s="106">
        <v>1</v>
      </c>
      <c r="BQ9" s="132">
        <f t="shared" si="0"/>
        <v>13</v>
      </c>
      <c r="BR9" s="106">
        <f t="shared" si="1"/>
        <v>0</v>
      </c>
      <c r="BS9" s="106">
        <f t="shared" si="2"/>
        <v>1</v>
      </c>
      <c r="BT9" s="106">
        <v>0</v>
      </c>
      <c r="BU9" s="106">
        <f t="shared" si="3"/>
        <v>1</v>
      </c>
      <c r="BV9" s="106">
        <v>0</v>
      </c>
      <c r="BW9" s="106">
        <f t="shared" si="4"/>
        <v>1</v>
      </c>
      <c r="BX9" s="106">
        <f t="shared" si="5"/>
        <v>1</v>
      </c>
      <c r="BY9" s="106">
        <f t="shared" si="6"/>
        <v>0</v>
      </c>
      <c r="BZ9" s="106">
        <v>0</v>
      </c>
      <c r="CA9" s="106">
        <f t="shared" si="7"/>
        <v>1</v>
      </c>
    </row>
    <row r="10" spans="1:79" ht="38.15" customHeight="1" x14ac:dyDescent="0.35">
      <c r="A10" s="85">
        <v>5</v>
      </c>
      <c r="B10" s="68" t="s">
        <v>146</v>
      </c>
      <c r="C10" s="94" t="s">
        <v>156</v>
      </c>
      <c r="D10" s="248" t="s">
        <v>157</v>
      </c>
      <c r="E10" s="248" t="s">
        <v>158</v>
      </c>
      <c r="F10" s="248">
        <v>1989</v>
      </c>
      <c r="G10" s="84" t="s">
        <v>159</v>
      </c>
      <c r="H10" s="94" t="s">
        <v>151</v>
      </c>
      <c r="I10" s="84">
        <v>1</v>
      </c>
      <c r="J10" s="84">
        <v>1</v>
      </c>
      <c r="K10" s="85">
        <v>0</v>
      </c>
      <c r="L10" s="68">
        <v>0</v>
      </c>
      <c r="M10" s="68">
        <v>1</v>
      </c>
      <c r="N10" s="68">
        <v>1</v>
      </c>
      <c r="O10" s="249">
        <v>0</v>
      </c>
      <c r="P10" s="68">
        <v>0</v>
      </c>
      <c r="Q10" s="249">
        <v>1</v>
      </c>
      <c r="R10" s="84">
        <v>1</v>
      </c>
      <c r="S10" s="84">
        <v>1</v>
      </c>
      <c r="T10" s="84">
        <v>0</v>
      </c>
      <c r="U10" s="85">
        <v>1</v>
      </c>
      <c r="V10" s="248">
        <v>0</v>
      </c>
      <c r="W10" s="68">
        <v>0</v>
      </c>
      <c r="X10" s="68">
        <v>0</v>
      </c>
      <c r="Y10" s="68">
        <v>1</v>
      </c>
      <c r="Z10" s="68">
        <v>0</v>
      </c>
      <c r="AA10" s="248">
        <v>0</v>
      </c>
      <c r="AB10" s="84">
        <v>0</v>
      </c>
      <c r="AC10" s="84">
        <v>1</v>
      </c>
      <c r="AD10" s="85">
        <v>0</v>
      </c>
      <c r="AE10" s="248">
        <v>0</v>
      </c>
      <c r="AF10" s="250">
        <v>1</v>
      </c>
      <c r="AG10" s="84">
        <v>1</v>
      </c>
      <c r="AH10" s="85">
        <v>1</v>
      </c>
      <c r="AI10" s="109">
        <v>12</v>
      </c>
      <c r="AJ10" s="108">
        <v>5</v>
      </c>
      <c r="AK10" s="108">
        <v>1</v>
      </c>
      <c r="AL10" s="108">
        <v>0</v>
      </c>
      <c r="AM10" s="108">
        <v>1</v>
      </c>
      <c r="AN10" s="108">
        <v>0</v>
      </c>
      <c r="AO10" s="108">
        <v>0</v>
      </c>
      <c r="AP10" s="108">
        <v>1</v>
      </c>
      <c r="AQ10" s="108">
        <v>1</v>
      </c>
      <c r="AR10" s="108">
        <v>1</v>
      </c>
      <c r="AS10" s="108">
        <v>0</v>
      </c>
      <c r="AT10" s="108">
        <v>1</v>
      </c>
      <c r="AU10" s="108">
        <v>0</v>
      </c>
      <c r="AV10" s="108">
        <v>0</v>
      </c>
      <c r="AW10" s="108">
        <v>1</v>
      </c>
      <c r="AX10" s="113">
        <v>5</v>
      </c>
      <c r="AY10" s="251">
        <v>0</v>
      </c>
      <c r="AZ10" s="197" t="s">
        <v>160</v>
      </c>
      <c r="BA10" s="251">
        <v>0</v>
      </c>
      <c r="BB10" s="251">
        <v>0</v>
      </c>
      <c r="BC10" s="217">
        <v>1</v>
      </c>
      <c r="BD10" s="251">
        <v>1</v>
      </c>
      <c r="BE10" s="251">
        <v>0</v>
      </c>
      <c r="BF10" s="251">
        <v>0</v>
      </c>
      <c r="BG10" s="349"/>
      <c r="BH10" s="351">
        <v>1</v>
      </c>
      <c r="BI10" s="351"/>
      <c r="BJ10" s="358"/>
      <c r="BK10" s="162" t="s">
        <v>936</v>
      </c>
      <c r="BL10" s="64" t="s">
        <v>937</v>
      </c>
      <c r="BM10" s="162"/>
      <c r="BN10" s="106">
        <f>VLOOKUP($C10,weo_group!$A:$D,2,FALSE)</f>
        <v>124</v>
      </c>
      <c r="BO10" s="106" t="str">
        <f>VLOOKUP($C10,[1]weo_group!$A:$D,3,FALSE)</f>
        <v>BEL</v>
      </c>
      <c r="BP10" s="46">
        <v>1</v>
      </c>
      <c r="BQ10" s="132">
        <f t="shared" si="0"/>
        <v>19</v>
      </c>
      <c r="BR10" s="106">
        <f t="shared" si="1"/>
        <v>1</v>
      </c>
      <c r="BS10" s="106">
        <f t="shared" si="2"/>
        <v>0</v>
      </c>
      <c r="BT10" s="46">
        <v>1</v>
      </c>
      <c r="BU10" s="106">
        <f t="shared" si="3"/>
        <v>0</v>
      </c>
      <c r="BV10" s="46">
        <v>1</v>
      </c>
      <c r="BW10" s="106">
        <f t="shared" si="4"/>
        <v>0</v>
      </c>
      <c r="BX10" s="106">
        <f t="shared" si="5"/>
        <v>0</v>
      </c>
      <c r="BY10" s="106">
        <f t="shared" si="6"/>
        <v>1</v>
      </c>
      <c r="BZ10" s="46">
        <v>1</v>
      </c>
      <c r="CA10" s="106">
        <f t="shared" si="7"/>
        <v>0</v>
      </c>
    </row>
    <row r="11" spans="1:79" ht="38.5" x14ac:dyDescent="0.35">
      <c r="A11" s="85">
        <v>6</v>
      </c>
      <c r="B11" s="68" t="s">
        <v>146</v>
      </c>
      <c r="C11" s="94" t="s">
        <v>156</v>
      </c>
      <c r="D11" s="248" t="s">
        <v>161</v>
      </c>
      <c r="E11" s="248" t="s">
        <v>162</v>
      </c>
      <c r="F11" s="248">
        <v>1994</v>
      </c>
      <c r="G11" s="84"/>
      <c r="H11" s="94" t="s">
        <v>151</v>
      </c>
      <c r="I11" s="84">
        <v>1</v>
      </c>
      <c r="J11" s="84">
        <v>0</v>
      </c>
      <c r="K11" s="85">
        <v>1</v>
      </c>
      <c r="L11" s="68">
        <v>1</v>
      </c>
      <c r="M11" s="68">
        <v>0</v>
      </c>
      <c r="N11" s="68">
        <v>1</v>
      </c>
      <c r="O11" s="249">
        <v>1</v>
      </c>
      <c r="P11" s="68">
        <v>0</v>
      </c>
      <c r="Q11" s="249">
        <v>0</v>
      </c>
      <c r="R11" s="84">
        <v>1</v>
      </c>
      <c r="S11" s="84">
        <v>0</v>
      </c>
      <c r="T11" s="84">
        <v>1</v>
      </c>
      <c r="U11" s="85">
        <v>1</v>
      </c>
      <c r="V11" s="248">
        <v>1</v>
      </c>
      <c r="W11" s="68">
        <v>1</v>
      </c>
      <c r="X11" s="68">
        <v>1</v>
      </c>
      <c r="Y11" s="68">
        <v>0</v>
      </c>
      <c r="Z11" s="68">
        <v>0</v>
      </c>
      <c r="AA11" s="248">
        <v>0</v>
      </c>
      <c r="AB11" s="84">
        <v>1</v>
      </c>
      <c r="AC11" s="84">
        <v>1</v>
      </c>
      <c r="AD11" s="85">
        <v>0</v>
      </c>
      <c r="AE11" s="248">
        <v>1</v>
      </c>
      <c r="AF11" s="212">
        <v>0</v>
      </c>
      <c r="AG11" s="84">
        <v>1</v>
      </c>
      <c r="AH11" s="85">
        <v>1</v>
      </c>
      <c r="AI11" s="109">
        <v>1</v>
      </c>
      <c r="AJ11" s="108">
        <v>9</v>
      </c>
      <c r="AK11" s="108">
        <v>1</v>
      </c>
      <c r="AL11" s="108">
        <v>0</v>
      </c>
      <c r="AM11" s="108">
        <v>0</v>
      </c>
      <c r="AN11" s="108">
        <v>1</v>
      </c>
      <c r="AO11" s="108">
        <v>0</v>
      </c>
      <c r="AP11" s="108">
        <v>0</v>
      </c>
      <c r="AQ11" s="108">
        <v>1</v>
      </c>
      <c r="AR11" s="252">
        <v>1</v>
      </c>
      <c r="AS11" s="252">
        <v>0</v>
      </c>
      <c r="AT11" s="252">
        <v>0</v>
      </c>
      <c r="AU11" s="108">
        <v>1</v>
      </c>
      <c r="AV11" s="108">
        <v>0</v>
      </c>
      <c r="AW11" s="108">
        <v>0</v>
      </c>
      <c r="AX11" s="113">
        <v>90</v>
      </c>
      <c r="AY11" s="251">
        <v>2</v>
      </c>
      <c r="AZ11" s="197" t="s">
        <v>164</v>
      </c>
      <c r="BA11" s="251">
        <v>1</v>
      </c>
      <c r="BB11" s="251">
        <v>1</v>
      </c>
      <c r="BC11" s="217">
        <v>2</v>
      </c>
      <c r="BD11" s="251">
        <v>0</v>
      </c>
      <c r="BE11" s="251">
        <v>1</v>
      </c>
      <c r="BF11" s="251">
        <v>0</v>
      </c>
      <c r="BG11" s="349">
        <v>1</v>
      </c>
      <c r="BH11" s="351"/>
      <c r="BI11" s="351"/>
      <c r="BJ11" s="358"/>
      <c r="BK11" s="162" t="s">
        <v>938</v>
      </c>
      <c r="BL11" s="64" t="s">
        <v>937</v>
      </c>
      <c r="BM11" s="162"/>
      <c r="BN11" s="106">
        <f>VLOOKUP($C11,weo_group!$A:$D,2,FALSE)</f>
        <v>124</v>
      </c>
      <c r="BO11" s="106" t="str">
        <f>VLOOKUP($C11,[1]weo_group!$A:$D,3,FALSE)</f>
        <v>BEL</v>
      </c>
      <c r="BP11" s="46">
        <v>1</v>
      </c>
      <c r="BQ11" s="132">
        <f t="shared" si="0"/>
        <v>22</v>
      </c>
      <c r="BR11" s="106">
        <f t="shared" si="1"/>
        <v>1</v>
      </c>
      <c r="BS11" s="106">
        <f t="shared" si="2"/>
        <v>0</v>
      </c>
      <c r="BT11" s="46">
        <v>1</v>
      </c>
      <c r="BU11" s="106">
        <f t="shared" si="3"/>
        <v>0</v>
      </c>
      <c r="BV11" s="46">
        <v>1</v>
      </c>
      <c r="BW11" s="106">
        <f t="shared" si="4"/>
        <v>0</v>
      </c>
      <c r="BX11" s="106">
        <f t="shared" si="5"/>
        <v>1</v>
      </c>
      <c r="BY11" s="106">
        <f t="shared" si="6"/>
        <v>0</v>
      </c>
      <c r="BZ11" s="46">
        <v>1</v>
      </c>
      <c r="CA11" s="106">
        <f t="shared" si="7"/>
        <v>0</v>
      </c>
    </row>
    <row r="12" spans="1:79" s="188" customFormat="1" ht="29" x14ac:dyDescent="0.35">
      <c r="A12" s="85">
        <v>7</v>
      </c>
      <c r="B12" s="68" t="s">
        <v>133</v>
      </c>
      <c r="C12" s="94" t="s">
        <v>165</v>
      </c>
      <c r="D12" s="248" t="s">
        <v>166</v>
      </c>
      <c r="E12" s="248" t="s">
        <v>167</v>
      </c>
      <c r="F12" s="248">
        <v>2016</v>
      </c>
      <c r="G12" s="84"/>
      <c r="H12" s="94" t="s">
        <v>151</v>
      </c>
      <c r="I12" s="84">
        <v>1</v>
      </c>
      <c r="J12" s="84">
        <v>0</v>
      </c>
      <c r="K12" s="85">
        <v>1</v>
      </c>
      <c r="L12" s="68">
        <v>1</v>
      </c>
      <c r="M12" s="68">
        <v>0</v>
      </c>
      <c r="N12" s="68">
        <v>1</v>
      </c>
      <c r="O12" s="249">
        <v>1</v>
      </c>
      <c r="P12" s="68">
        <v>1</v>
      </c>
      <c r="Q12" s="249">
        <v>1</v>
      </c>
      <c r="R12" s="84">
        <v>1</v>
      </c>
      <c r="S12" s="84">
        <v>0</v>
      </c>
      <c r="T12" s="84">
        <v>1</v>
      </c>
      <c r="U12" s="85">
        <v>1</v>
      </c>
      <c r="V12" s="248">
        <v>1</v>
      </c>
      <c r="W12" s="68">
        <v>0</v>
      </c>
      <c r="X12" s="68">
        <v>0</v>
      </c>
      <c r="Y12" s="68">
        <v>0</v>
      </c>
      <c r="Z12" s="68">
        <v>0</v>
      </c>
      <c r="AA12" s="248">
        <v>0</v>
      </c>
      <c r="AB12" s="84">
        <v>1</v>
      </c>
      <c r="AC12" s="84">
        <v>1</v>
      </c>
      <c r="AD12" s="85">
        <v>1</v>
      </c>
      <c r="AE12" s="248">
        <v>1</v>
      </c>
      <c r="AF12" s="212">
        <v>0</v>
      </c>
      <c r="AG12" s="84">
        <v>1</v>
      </c>
      <c r="AH12" s="85">
        <v>1</v>
      </c>
      <c r="AI12" s="109">
        <v>3</v>
      </c>
      <c r="AJ12" s="108">
        <v>4</v>
      </c>
      <c r="AK12" s="108">
        <v>0</v>
      </c>
      <c r="AL12" s="108">
        <v>0</v>
      </c>
      <c r="AM12" s="108">
        <v>1</v>
      </c>
      <c r="AN12" s="108">
        <v>1</v>
      </c>
      <c r="AO12" s="108">
        <v>0</v>
      </c>
      <c r="AP12" s="108">
        <v>1</v>
      </c>
      <c r="AQ12" s="108">
        <v>1</v>
      </c>
      <c r="AR12" s="252">
        <v>0</v>
      </c>
      <c r="AS12" s="252">
        <v>1</v>
      </c>
      <c r="AT12" s="252">
        <v>0</v>
      </c>
      <c r="AU12" s="108">
        <v>0</v>
      </c>
      <c r="AV12" s="108">
        <v>0</v>
      </c>
      <c r="AW12" s="108">
        <v>0</v>
      </c>
      <c r="AX12" s="113">
        <v>6</v>
      </c>
      <c r="AY12" s="251">
        <v>2</v>
      </c>
      <c r="AZ12" s="197" t="s">
        <v>168</v>
      </c>
      <c r="BA12" s="251">
        <v>1</v>
      </c>
      <c r="BB12" s="251">
        <v>1</v>
      </c>
      <c r="BC12" s="217">
        <v>2</v>
      </c>
      <c r="BD12" s="251">
        <v>1</v>
      </c>
      <c r="BE12" s="251">
        <v>0</v>
      </c>
      <c r="BF12" s="251">
        <v>0</v>
      </c>
      <c r="BG12" s="349">
        <v>1</v>
      </c>
      <c r="BH12" s="351">
        <v>1</v>
      </c>
      <c r="BI12" s="351">
        <v>1</v>
      </c>
      <c r="BJ12" s="351">
        <v>1</v>
      </c>
      <c r="BK12" s="162"/>
      <c r="BL12" s="64"/>
      <c r="BM12" s="162"/>
      <c r="BN12" s="106">
        <f>VLOOKUP($C12,weo_group!$A:$D,2,FALSE)</f>
        <v>223</v>
      </c>
      <c r="BO12" s="106" t="str">
        <f>VLOOKUP($C12,[1]weo_group!$A:$D,3,FALSE)</f>
        <v>BRA</v>
      </c>
      <c r="BP12" s="325">
        <v>1</v>
      </c>
      <c r="BQ12" s="133">
        <f t="shared" si="0"/>
        <v>23</v>
      </c>
      <c r="BR12" s="106">
        <f t="shared" si="1"/>
        <v>0</v>
      </c>
      <c r="BS12" s="106">
        <f t="shared" si="2"/>
        <v>1</v>
      </c>
      <c r="BT12" s="325">
        <v>0</v>
      </c>
      <c r="BU12" s="106">
        <f t="shared" si="3"/>
        <v>1</v>
      </c>
      <c r="BV12" s="325">
        <v>0</v>
      </c>
      <c r="BW12" s="106">
        <f t="shared" si="4"/>
        <v>1</v>
      </c>
      <c r="BX12" s="106">
        <f t="shared" si="5"/>
        <v>1</v>
      </c>
      <c r="BY12" s="106">
        <f t="shared" si="6"/>
        <v>0</v>
      </c>
      <c r="BZ12" s="325">
        <v>1</v>
      </c>
      <c r="CA12" s="106">
        <f t="shared" si="7"/>
        <v>0</v>
      </c>
    </row>
    <row r="13" spans="1:79" s="187" customFormat="1" ht="14.5" x14ac:dyDescent="0.35">
      <c r="A13" s="85">
        <v>8</v>
      </c>
      <c r="B13" s="68" t="s">
        <v>146</v>
      </c>
      <c r="C13" s="94" t="s">
        <v>169</v>
      </c>
      <c r="D13" s="248" t="s">
        <v>170</v>
      </c>
      <c r="E13" s="248" t="s">
        <v>171</v>
      </c>
      <c r="F13" s="248">
        <v>2015</v>
      </c>
      <c r="G13" s="105"/>
      <c r="H13" s="94" t="s">
        <v>151</v>
      </c>
      <c r="I13" s="84">
        <v>1</v>
      </c>
      <c r="J13" s="84">
        <v>1</v>
      </c>
      <c r="K13" s="85">
        <v>1</v>
      </c>
      <c r="L13" s="68">
        <v>1</v>
      </c>
      <c r="M13" s="68">
        <v>1</v>
      </c>
      <c r="N13" s="68">
        <v>1</v>
      </c>
      <c r="O13" s="249">
        <v>1</v>
      </c>
      <c r="P13" s="68">
        <v>0</v>
      </c>
      <c r="Q13" s="249">
        <v>1</v>
      </c>
      <c r="R13" s="84">
        <v>1</v>
      </c>
      <c r="S13" s="84">
        <v>0</v>
      </c>
      <c r="T13" s="84">
        <v>0</v>
      </c>
      <c r="U13" s="85">
        <v>1</v>
      </c>
      <c r="V13" s="248">
        <v>0</v>
      </c>
      <c r="W13" s="68">
        <v>0</v>
      </c>
      <c r="X13" s="68">
        <v>0</v>
      </c>
      <c r="Y13" s="68">
        <v>1</v>
      </c>
      <c r="Z13" s="68">
        <v>0</v>
      </c>
      <c r="AA13" s="248">
        <v>0</v>
      </c>
      <c r="AB13" s="84">
        <v>1</v>
      </c>
      <c r="AC13" s="84">
        <v>1</v>
      </c>
      <c r="AD13" s="85">
        <v>1</v>
      </c>
      <c r="AE13" s="248">
        <v>1</v>
      </c>
      <c r="AF13" s="212">
        <v>0</v>
      </c>
      <c r="AG13" s="84">
        <v>0</v>
      </c>
      <c r="AH13" s="85">
        <v>0</v>
      </c>
      <c r="AI13" s="109">
        <v>5</v>
      </c>
      <c r="AJ13" s="108">
        <v>6</v>
      </c>
      <c r="AK13" s="108">
        <v>1</v>
      </c>
      <c r="AL13" s="108">
        <v>1</v>
      </c>
      <c r="AM13" s="108">
        <v>1</v>
      </c>
      <c r="AN13" s="108">
        <v>1</v>
      </c>
      <c r="AO13" s="108">
        <v>0</v>
      </c>
      <c r="AP13" s="108">
        <v>0</v>
      </c>
      <c r="AQ13" s="108">
        <v>1</v>
      </c>
      <c r="AR13" s="252">
        <v>0</v>
      </c>
      <c r="AS13" s="252">
        <v>1</v>
      </c>
      <c r="AT13" s="252">
        <v>0</v>
      </c>
      <c r="AU13" s="108">
        <v>0</v>
      </c>
      <c r="AV13" s="108">
        <v>1</v>
      </c>
      <c r="AW13" s="108">
        <v>0</v>
      </c>
      <c r="AX13" s="113">
        <v>3</v>
      </c>
      <c r="AY13" s="251">
        <v>1</v>
      </c>
      <c r="AZ13" s="141" t="s">
        <v>172</v>
      </c>
      <c r="BA13" s="251">
        <v>1</v>
      </c>
      <c r="BB13" s="251"/>
      <c r="BC13" s="217">
        <v>1</v>
      </c>
      <c r="BD13" s="251">
        <v>1</v>
      </c>
      <c r="BE13" s="251">
        <v>0</v>
      </c>
      <c r="BF13" s="251">
        <v>0</v>
      </c>
      <c r="BG13" s="349"/>
      <c r="BH13" s="351">
        <v>1</v>
      </c>
      <c r="BI13" s="351"/>
      <c r="BJ13" s="351"/>
      <c r="BK13" s="162"/>
      <c r="BL13" s="64"/>
      <c r="BM13" s="162"/>
      <c r="BN13" s="106">
        <f>VLOOKUP($C13,weo_group!$A:$D,2,FALSE)</f>
        <v>918</v>
      </c>
      <c r="BO13" s="106" t="str">
        <f>VLOOKUP($C13,[1]weo_group!$A:$D,3,FALSE)</f>
        <v>BGR</v>
      </c>
      <c r="BP13" s="106">
        <v>1</v>
      </c>
      <c r="BQ13" s="132">
        <f t="shared" si="0"/>
        <v>19</v>
      </c>
      <c r="BR13" s="106">
        <f t="shared" si="1"/>
        <v>0</v>
      </c>
      <c r="BS13" s="106">
        <f t="shared" si="2"/>
        <v>1</v>
      </c>
      <c r="BT13" s="106">
        <v>1</v>
      </c>
      <c r="BU13" s="106">
        <f t="shared" si="3"/>
        <v>0</v>
      </c>
      <c r="BV13" s="106">
        <v>0</v>
      </c>
      <c r="BW13" s="106">
        <f t="shared" si="4"/>
        <v>1</v>
      </c>
      <c r="BX13" s="106">
        <f t="shared" si="5"/>
        <v>1</v>
      </c>
      <c r="BY13" s="106">
        <f t="shared" si="6"/>
        <v>0</v>
      </c>
      <c r="BZ13" s="106">
        <v>1</v>
      </c>
      <c r="CA13" s="106">
        <f t="shared" si="7"/>
        <v>0</v>
      </c>
    </row>
    <row r="14" spans="1:79" ht="25.4" customHeight="1" x14ac:dyDescent="0.35">
      <c r="A14" s="85">
        <v>9</v>
      </c>
      <c r="B14" s="68" t="s">
        <v>133</v>
      </c>
      <c r="C14" s="94" t="s">
        <v>174</v>
      </c>
      <c r="D14" s="248" t="s">
        <v>141</v>
      </c>
      <c r="E14" s="248" t="s">
        <v>142</v>
      </c>
      <c r="F14" s="248">
        <v>2008</v>
      </c>
      <c r="G14" s="84"/>
      <c r="H14" s="94" t="s">
        <v>151</v>
      </c>
      <c r="I14" s="84">
        <v>1</v>
      </c>
      <c r="J14" s="84">
        <v>0</v>
      </c>
      <c r="K14" s="85">
        <v>1</v>
      </c>
      <c r="L14" s="68">
        <v>1</v>
      </c>
      <c r="M14" s="68">
        <v>1</v>
      </c>
      <c r="N14" s="68">
        <v>1</v>
      </c>
      <c r="O14" s="249">
        <v>1</v>
      </c>
      <c r="P14" s="68">
        <v>1</v>
      </c>
      <c r="Q14" s="249">
        <v>0</v>
      </c>
      <c r="R14" s="84">
        <v>1</v>
      </c>
      <c r="S14" s="84">
        <v>0</v>
      </c>
      <c r="T14" s="84">
        <v>0</v>
      </c>
      <c r="U14" s="85">
        <v>1</v>
      </c>
      <c r="V14" s="248">
        <v>1</v>
      </c>
      <c r="W14" s="68">
        <v>0</v>
      </c>
      <c r="X14" s="68">
        <v>0</v>
      </c>
      <c r="Y14" s="68">
        <v>0</v>
      </c>
      <c r="Z14" s="68">
        <v>0</v>
      </c>
      <c r="AA14" s="248">
        <v>0</v>
      </c>
      <c r="AB14" s="84">
        <v>1</v>
      </c>
      <c r="AC14" s="84">
        <v>1</v>
      </c>
      <c r="AD14" s="85">
        <v>0</v>
      </c>
      <c r="AE14" s="248">
        <v>1</v>
      </c>
      <c r="AF14" s="212">
        <v>0</v>
      </c>
      <c r="AG14" s="84">
        <v>1</v>
      </c>
      <c r="AH14" s="85">
        <v>1</v>
      </c>
      <c r="AI14" s="109">
        <v>1</v>
      </c>
      <c r="AJ14" s="108">
        <v>7</v>
      </c>
      <c r="AK14" s="108">
        <v>1</v>
      </c>
      <c r="AL14" s="108">
        <v>0</v>
      </c>
      <c r="AM14" s="108">
        <v>0</v>
      </c>
      <c r="AN14" s="108">
        <v>1</v>
      </c>
      <c r="AO14" s="108">
        <v>0</v>
      </c>
      <c r="AP14" s="108">
        <v>1</v>
      </c>
      <c r="AQ14" s="108">
        <v>0</v>
      </c>
      <c r="AR14" s="108">
        <v>0</v>
      </c>
      <c r="AS14" s="108">
        <v>1</v>
      </c>
      <c r="AT14" s="108">
        <v>0</v>
      </c>
      <c r="AU14" s="108">
        <v>0</v>
      </c>
      <c r="AV14" s="108">
        <v>1</v>
      </c>
      <c r="AW14" s="108">
        <v>0</v>
      </c>
      <c r="AX14" s="113">
        <v>40</v>
      </c>
      <c r="AY14" s="251">
        <v>2</v>
      </c>
      <c r="AZ14" s="197" t="s">
        <v>175</v>
      </c>
      <c r="BA14" s="251">
        <v>1</v>
      </c>
      <c r="BB14" s="251">
        <v>1</v>
      </c>
      <c r="BC14" s="217">
        <v>1</v>
      </c>
      <c r="BD14" s="251">
        <v>1</v>
      </c>
      <c r="BE14" s="251">
        <v>1</v>
      </c>
      <c r="BF14" s="251">
        <v>1</v>
      </c>
      <c r="BG14" s="349">
        <v>1</v>
      </c>
      <c r="BH14" s="351"/>
      <c r="BI14" s="351">
        <v>1</v>
      </c>
      <c r="BJ14" s="358"/>
      <c r="BK14" s="162" t="s">
        <v>939</v>
      </c>
      <c r="BL14" s="64"/>
      <c r="BM14" s="162"/>
      <c r="BN14" s="106">
        <f>VLOOKUP($C14,weo_group!$A:$D,2,FALSE)</f>
        <v>156</v>
      </c>
      <c r="BO14" s="106" t="str">
        <f>VLOOKUP($C14,[1]weo_group!$A:$D,3,FALSE)</f>
        <v>CAN</v>
      </c>
      <c r="BP14" s="46">
        <v>1</v>
      </c>
      <c r="BQ14" s="132">
        <f t="shared" si="0"/>
        <v>21</v>
      </c>
      <c r="BR14" s="106">
        <f t="shared" si="1"/>
        <v>0</v>
      </c>
      <c r="BS14" s="106">
        <f t="shared" si="2"/>
        <v>1</v>
      </c>
      <c r="BT14" s="46">
        <v>0</v>
      </c>
      <c r="BU14" s="106">
        <f t="shared" si="3"/>
        <v>1</v>
      </c>
      <c r="BV14" s="46">
        <v>1</v>
      </c>
      <c r="BW14" s="106">
        <f t="shared" si="4"/>
        <v>0</v>
      </c>
      <c r="BX14" s="106">
        <f t="shared" si="5"/>
        <v>1</v>
      </c>
      <c r="BY14" s="106">
        <f t="shared" si="6"/>
        <v>0</v>
      </c>
      <c r="BZ14" s="46">
        <v>1</v>
      </c>
      <c r="CA14" s="106">
        <f t="shared" si="7"/>
        <v>0</v>
      </c>
    </row>
    <row r="15" spans="1:79" ht="14.5" x14ac:dyDescent="0.35">
      <c r="A15" s="85">
        <v>10</v>
      </c>
      <c r="B15" s="68" t="s">
        <v>133</v>
      </c>
      <c r="C15" s="94" t="s">
        <v>176</v>
      </c>
      <c r="D15" s="248" t="s">
        <v>177</v>
      </c>
      <c r="E15" s="248" t="s">
        <v>178</v>
      </c>
      <c r="F15" s="248">
        <v>2014</v>
      </c>
      <c r="G15" s="84">
        <v>2018</v>
      </c>
      <c r="H15" s="94" t="s">
        <v>144</v>
      </c>
      <c r="I15" s="84">
        <v>1</v>
      </c>
      <c r="J15" s="84">
        <v>1</v>
      </c>
      <c r="K15" s="85">
        <v>1</v>
      </c>
      <c r="L15" s="68">
        <v>1</v>
      </c>
      <c r="M15" s="68">
        <v>1</v>
      </c>
      <c r="N15" s="68">
        <v>0</v>
      </c>
      <c r="O15" s="249">
        <v>1</v>
      </c>
      <c r="P15" s="68">
        <v>1</v>
      </c>
      <c r="Q15" s="249">
        <v>1</v>
      </c>
      <c r="R15" s="84">
        <v>1</v>
      </c>
      <c r="S15" s="84">
        <v>1</v>
      </c>
      <c r="T15" s="84">
        <v>0</v>
      </c>
      <c r="U15" s="85">
        <v>0</v>
      </c>
      <c r="V15" s="248">
        <v>0</v>
      </c>
      <c r="W15" s="68">
        <v>0</v>
      </c>
      <c r="X15" s="68">
        <v>0</v>
      </c>
      <c r="Y15" s="68">
        <v>0</v>
      </c>
      <c r="Z15" s="68">
        <v>1</v>
      </c>
      <c r="AA15" s="248">
        <v>0</v>
      </c>
      <c r="AB15" s="84">
        <v>1</v>
      </c>
      <c r="AC15" s="84">
        <v>1</v>
      </c>
      <c r="AD15" s="85">
        <v>1</v>
      </c>
      <c r="AE15" s="248">
        <v>1</v>
      </c>
      <c r="AF15" s="212">
        <v>0</v>
      </c>
      <c r="AG15" s="84">
        <v>1</v>
      </c>
      <c r="AH15" s="85">
        <v>1</v>
      </c>
      <c r="AI15" s="109">
        <v>5</v>
      </c>
      <c r="AJ15" s="108">
        <v>4</v>
      </c>
      <c r="AK15" s="252" t="s">
        <v>180</v>
      </c>
      <c r="AL15" s="252" t="s">
        <v>180</v>
      </c>
      <c r="AM15" s="108">
        <v>0</v>
      </c>
      <c r="AN15" s="108">
        <v>1</v>
      </c>
      <c r="AO15" s="108">
        <v>0</v>
      </c>
      <c r="AP15" s="108">
        <v>1</v>
      </c>
      <c r="AQ15" s="108">
        <v>0</v>
      </c>
      <c r="AR15" s="108">
        <v>1</v>
      </c>
      <c r="AS15" s="108">
        <v>1</v>
      </c>
      <c r="AT15" s="108">
        <v>0</v>
      </c>
      <c r="AU15" s="252" t="s">
        <v>180</v>
      </c>
      <c r="AV15" s="252" t="s">
        <v>180</v>
      </c>
      <c r="AW15" s="252" t="s">
        <v>180</v>
      </c>
      <c r="AX15" s="113">
        <v>0</v>
      </c>
      <c r="AY15" s="251"/>
      <c r="AZ15" s="251" t="s">
        <v>181</v>
      </c>
      <c r="BA15" s="251"/>
      <c r="BB15" s="251"/>
      <c r="BC15" s="217">
        <v>2</v>
      </c>
      <c r="BD15" s="251">
        <v>1</v>
      </c>
      <c r="BE15" s="251">
        <v>1</v>
      </c>
      <c r="BF15" s="251">
        <v>0</v>
      </c>
      <c r="BG15" s="349">
        <v>1</v>
      </c>
      <c r="BH15" s="351"/>
      <c r="BI15" s="351"/>
      <c r="BJ15" s="358"/>
      <c r="BK15" s="162"/>
      <c r="BL15" s="64"/>
      <c r="BM15" s="162"/>
      <c r="BN15" s="106">
        <f>weo_group!B37</f>
        <v>228</v>
      </c>
      <c r="BO15" s="106" t="str">
        <f>weo_group!C37</f>
        <v>CHL</v>
      </c>
      <c r="BP15" s="46">
        <v>1</v>
      </c>
      <c r="BQ15" s="132">
        <f t="shared" si="0"/>
        <v>23</v>
      </c>
      <c r="BR15" s="106">
        <f t="shared" si="1"/>
        <v>0</v>
      </c>
      <c r="BS15" s="106">
        <f t="shared" si="2"/>
        <v>1</v>
      </c>
      <c r="BT15" s="46">
        <v>0</v>
      </c>
      <c r="BU15" s="106">
        <f t="shared" si="3"/>
        <v>1</v>
      </c>
      <c r="BV15" s="46">
        <v>0</v>
      </c>
      <c r="BW15" s="106">
        <f t="shared" si="4"/>
        <v>1</v>
      </c>
      <c r="BX15" s="106">
        <f t="shared" si="5"/>
        <v>0</v>
      </c>
      <c r="BY15" s="106">
        <f t="shared" si="6"/>
        <v>1</v>
      </c>
      <c r="BZ15" s="46">
        <v>1</v>
      </c>
      <c r="CA15" s="106">
        <f t="shared" si="7"/>
        <v>0</v>
      </c>
    </row>
    <row r="16" spans="1:79" s="187" customFormat="1" ht="58" x14ac:dyDescent="0.35">
      <c r="A16" s="85">
        <v>11</v>
      </c>
      <c r="B16" s="68" t="s">
        <v>133</v>
      </c>
      <c r="C16" s="94" t="s">
        <v>176</v>
      </c>
      <c r="D16" s="248" t="s">
        <v>182</v>
      </c>
      <c r="E16" s="248" t="s">
        <v>183</v>
      </c>
      <c r="F16" s="248">
        <v>2019</v>
      </c>
      <c r="G16" s="84">
        <v>2019</v>
      </c>
      <c r="H16" s="94" t="s">
        <v>144</v>
      </c>
      <c r="I16" s="84">
        <v>1</v>
      </c>
      <c r="J16" s="84">
        <v>1</v>
      </c>
      <c r="K16" s="85">
        <v>0</v>
      </c>
      <c r="L16" s="68">
        <v>1</v>
      </c>
      <c r="M16" s="68">
        <v>1</v>
      </c>
      <c r="N16" s="68">
        <v>1</v>
      </c>
      <c r="O16" s="249">
        <v>1</v>
      </c>
      <c r="P16" s="68">
        <v>0</v>
      </c>
      <c r="Q16" s="249">
        <v>1</v>
      </c>
      <c r="R16" s="84">
        <v>1</v>
      </c>
      <c r="S16" s="84">
        <v>0</v>
      </c>
      <c r="T16" s="84">
        <v>0</v>
      </c>
      <c r="U16" s="85">
        <v>1</v>
      </c>
      <c r="V16" s="248">
        <v>1</v>
      </c>
      <c r="W16" s="68">
        <v>0</v>
      </c>
      <c r="X16" s="68">
        <v>0</v>
      </c>
      <c r="Y16" s="68">
        <v>0</v>
      </c>
      <c r="Z16" s="68">
        <v>1</v>
      </c>
      <c r="AA16" s="248">
        <v>0</v>
      </c>
      <c r="AB16" s="84">
        <v>1</v>
      </c>
      <c r="AC16" s="84">
        <v>1</v>
      </c>
      <c r="AD16" s="85">
        <v>0</v>
      </c>
      <c r="AE16" s="248">
        <v>1</v>
      </c>
      <c r="AF16" s="212">
        <v>0</v>
      </c>
      <c r="AG16" s="84">
        <v>1</v>
      </c>
      <c r="AH16" s="85">
        <v>1</v>
      </c>
      <c r="AI16" s="109">
        <v>5</v>
      </c>
      <c r="AJ16" s="108">
        <v>4</v>
      </c>
      <c r="AK16" s="252">
        <v>1</v>
      </c>
      <c r="AL16" s="252">
        <v>1</v>
      </c>
      <c r="AM16" s="108">
        <v>0</v>
      </c>
      <c r="AN16" s="108">
        <v>5</v>
      </c>
      <c r="AO16" s="108">
        <v>0</v>
      </c>
      <c r="AP16" s="108">
        <v>0</v>
      </c>
      <c r="AQ16" s="108">
        <v>0</v>
      </c>
      <c r="AR16" s="108">
        <v>1</v>
      </c>
      <c r="AS16" s="108">
        <v>1</v>
      </c>
      <c r="AT16" s="108">
        <v>0</v>
      </c>
      <c r="AU16" s="252">
        <v>0</v>
      </c>
      <c r="AV16" s="252">
        <v>0</v>
      </c>
      <c r="AW16" s="252">
        <v>1</v>
      </c>
      <c r="AX16" s="113">
        <v>0</v>
      </c>
      <c r="AY16" s="251">
        <v>2</v>
      </c>
      <c r="AZ16" s="198" t="s">
        <v>184</v>
      </c>
      <c r="BA16" s="251">
        <v>1</v>
      </c>
      <c r="BB16" s="251">
        <v>1</v>
      </c>
      <c r="BC16" s="217">
        <v>0</v>
      </c>
      <c r="BD16" s="251">
        <v>1</v>
      </c>
      <c r="BE16" s="251">
        <v>0</v>
      </c>
      <c r="BF16" s="251">
        <v>0</v>
      </c>
      <c r="BG16" s="349">
        <v>1</v>
      </c>
      <c r="BH16" s="351"/>
      <c r="BI16" s="351"/>
      <c r="BJ16" s="351">
        <v>1</v>
      </c>
      <c r="BK16" s="162" t="s">
        <v>940</v>
      </c>
      <c r="BL16" s="64"/>
      <c r="BM16" s="162"/>
      <c r="BN16" s="106">
        <f>BN15</f>
        <v>228</v>
      </c>
      <c r="BO16" s="106" t="str">
        <f>BO15</f>
        <v>CHL</v>
      </c>
      <c r="BP16" s="106">
        <v>1</v>
      </c>
      <c r="BQ16" s="132">
        <f t="shared" si="0"/>
        <v>22</v>
      </c>
      <c r="BR16" s="106">
        <f t="shared" si="1"/>
        <v>0</v>
      </c>
      <c r="BS16" s="106">
        <f t="shared" si="2"/>
        <v>1</v>
      </c>
      <c r="BT16" s="106">
        <v>0</v>
      </c>
      <c r="BU16" s="106">
        <f t="shared" si="3"/>
        <v>1</v>
      </c>
      <c r="BV16" s="106">
        <v>0</v>
      </c>
      <c r="BW16" s="106">
        <f t="shared" si="4"/>
        <v>1</v>
      </c>
      <c r="BX16" s="106">
        <f t="shared" si="5"/>
        <v>0</v>
      </c>
      <c r="BY16" s="106">
        <f t="shared" si="6"/>
        <v>1</v>
      </c>
      <c r="BZ16" s="106">
        <v>1</v>
      </c>
      <c r="CA16" s="106">
        <f t="shared" si="7"/>
        <v>0</v>
      </c>
    </row>
    <row r="17" spans="1:79" ht="58" x14ac:dyDescent="0.35">
      <c r="A17" s="85">
        <v>12</v>
      </c>
      <c r="B17" s="68" t="s">
        <v>133</v>
      </c>
      <c r="C17" s="94" t="s">
        <v>185</v>
      </c>
      <c r="D17" s="248" t="s">
        <v>186</v>
      </c>
      <c r="E17" s="248" t="s">
        <v>187</v>
      </c>
      <c r="F17" s="248">
        <v>2012</v>
      </c>
      <c r="G17" s="84"/>
      <c r="H17" s="94" t="s">
        <v>144</v>
      </c>
      <c r="I17" s="84">
        <v>1</v>
      </c>
      <c r="J17" s="84">
        <v>1</v>
      </c>
      <c r="K17" s="85">
        <v>1</v>
      </c>
      <c r="L17" s="68">
        <v>0</v>
      </c>
      <c r="M17" s="68">
        <v>1</v>
      </c>
      <c r="N17" s="68">
        <v>0</v>
      </c>
      <c r="O17" s="68">
        <v>0</v>
      </c>
      <c r="P17" s="68">
        <v>0</v>
      </c>
      <c r="Q17" s="68">
        <v>1</v>
      </c>
      <c r="R17" s="84">
        <v>1</v>
      </c>
      <c r="S17" s="84">
        <v>0</v>
      </c>
      <c r="T17" s="84">
        <v>0</v>
      </c>
      <c r="U17" s="85">
        <v>1</v>
      </c>
      <c r="V17" s="248">
        <v>0</v>
      </c>
      <c r="W17" s="68">
        <v>0</v>
      </c>
      <c r="X17" s="68">
        <v>0</v>
      </c>
      <c r="Y17" s="68">
        <v>0</v>
      </c>
      <c r="Z17" s="68">
        <v>0</v>
      </c>
      <c r="AA17" s="248">
        <v>0</v>
      </c>
      <c r="AB17" s="84">
        <v>1</v>
      </c>
      <c r="AC17" s="84">
        <v>0</v>
      </c>
      <c r="AD17" s="85">
        <v>0</v>
      </c>
      <c r="AE17" s="248">
        <v>0</v>
      </c>
      <c r="AF17" s="212">
        <v>0</v>
      </c>
      <c r="AG17" s="84">
        <v>1</v>
      </c>
      <c r="AH17" s="85">
        <v>1</v>
      </c>
      <c r="AI17" s="109">
        <v>9</v>
      </c>
      <c r="AJ17" s="108">
        <v>3</v>
      </c>
      <c r="AK17" s="252" t="s">
        <v>189</v>
      </c>
      <c r="AL17" s="252" t="s">
        <v>180</v>
      </c>
      <c r="AM17" s="108">
        <v>1</v>
      </c>
      <c r="AN17" s="108">
        <v>1</v>
      </c>
      <c r="AO17" s="108">
        <v>1</v>
      </c>
      <c r="AP17" s="108">
        <v>0</v>
      </c>
      <c r="AQ17" s="108">
        <v>0</v>
      </c>
      <c r="AR17" s="108">
        <v>1</v>
      </c>
      <c r="AS17" s="108">
        <v>1</v>
      </c>
      <c r="AT17" s="108">
        <v>0</v>
      </c>
      <c r="AU17" s="252" t="s">
        <v>180</v>
      </c>
      <c r="AV17" s="252" t="s">
        <v>180</v>
      </c>
      <c r="AW17" s="252" t="s">
        <v>180</v>
      </c>
      <c r="AX17" s="114" t="s">
        <v>180</v>
      </c>
      <c r="AY17" s="253">
        <v>2</v>
      </c>
      <c r="AZ17" s="197" t="s">
        <v>190</v>
      </c>
      <c r="BA17" s="253">
        <v>1</v>
      </c>
      <c r="BB17" s="253">
        <v>1</v>
      </c>
      <c r="BC17" s="254">
        <v>1</v>
      </c>
      <c r="BD17" s="253">
        <v>1</v>
      </c>
      <c r="BE17" s="253">
        <v>0</v>
      </c>
      <c r="BF17" s="253">
        <v>0</v>
      </c>
      <c r="BG17" s="353"/>
      <c r="BH17" s="391"/>
      <c r="BI17" s="391"/>
      <c r="BJ17" s="392"/>
      <c r="BK17" s="162"/>
      <c r="BL17" s="64"/>
      <c r="BM17" s="162"/>
      <c r="BN17" s="106">
        <f>VLOOKUP($C17,weo_group!$A:$D,2,FALSE)</f>
        <v>233</v>
      </c>
      <c r="BO17" s="106" t="str">
        <f>VLOOKUP($C17,[1]weo_group!$A:$D,3,FALSE)</f>
        <v>COL</v>
      </c>
      <c r="BP17" s="46">
        <v>1</v>
      </c>
      <c r="BQ17" s="132">
        <f t="shared" si="0"/>
        <v>12</v>
      </c>
      <c r="BR17" s="106">
        <f t="shared" si="1"/>
        <v>0</v>
      </c>
      <c r="BS17" s="106">
        <f t="shared" si="2"/>
        <v>1</v>
      </c>
      <c r="BT17" s="46">
        <v>0</v>
      </c>
      <c r="BU17" s="106">
        <f t="shared" si="3"/>
        <v>1</v>
      </c>
      <c r="BV17" s="46">
        <v>0</v>
      </c>
      <c r="BW17" s="106">
        <f t="shared" si="4"/>
        <v>1</v>
      </c>
      <c r="BX17" s="106">
        <f t="shared" si="5"/>
        <v>1</v>
      </c>
      <c r="BY17" s="106">
        <f t="shared" si="6"/>
        <v>0</v>
      </c>
      <c r="BZ17" s="46">
        <v>1</v>
      </c>
      <c r="CA17" s="106">
        <f t="shared" si="7"/>
        <v>0</v>
      </c>
    </row>
    <row r="18" spans="1:79" s="187" customFormat="1" ht="19.5" customHeight="1" x14ac:dyDescent="0.35">
      <c r="A18" s="85">
        <v>13</v>
      </c>
      <c r="B18" s="68" t="s">
        <v>133</v>
      </c>
      <c r="C18" s="94" t="s">
        <v>194</v>
      </c>
      <c r="D18" s="248" t="s">
        <v>195</v>
      </c>
      <c r="E18" s="248" t="s">
        <v>196</v>
      </c>
      <c r="F18" s="248">
        <v>2021</v>
      </c>
      <c r="G18" s="84">
        <v>2019</v>
      </c>
      <c r="H18" s="94" t="s">
        <v>197</v>
      </c>
      <c r="I18" s="84">
        <v>1</v>
      </c>
      <c r="J18" s="84">
        <v>1</v>
      </c>
      <c r="K18" s="85">
        <v>0</v>
      </c>
      <c r="L18" s="68">
        <v>1</v>
      </c>
      <c r="M18" s="68">
        <v>1</v>
      </c>
      <c r="N18" s="68">
        <v>0</v>
      </c>
      <c r="O18" s="68">
        <v>1</v>
      </c>
      <c r="P18" s="68">
        <v>0</v>
      </c>
      <c r="Q18" s="68">
        <v>1</v>
      </c>
      <c r="R18" s="84">
        <v>0</v>
      </c>
      <c r="S18" s="84">
        <v>0</v>
      </c>
      <c r="T18" s="84">
        <v>0</v>
      </c>
      <c r="U18" s="85">
        <v>1</v>
      </c>
      <c r="V18" s="248">
        <v>0</v>
      </c>
      <c r="W18" s="68">
        <v>0</v>
      </c>
      <c r="X18" s="68">
        <v>0</v>
      </c>
      <c r="Y18" s="68">
        <v>0</v>
      </c>
      <c r="Z18" s="68">
        <v>0</v>
      </c>
      <c r="AA18" s="248">
        <v>0</v>
      </c>
      <c r="AB18" s="84">
        <v>1</v>
      </c>
      <c r="AC18" s="84">
        <v>0</v>
      </c>
      <c r="AD18" s="85">
        <v>0</v>
      </c>
      <c r="AE18" s="248">
        <v>0</v>
      </c>
      <c r="AF18" s="212">
        <v>0</v>
      </c>
      <c r="AG18" s="248">
        <v>0</v>
      </c>
      <c r="AH18" s="85">
        <v>1</v>
      </c>
      <c r="AI18" s="109">
        <v>5</v>
      </c>
      <c r="AJ18" s="108">
        <v>4</v>
      </c>
      <c r="AK18" s="252">
        <v>1</v>
      </c>
      <c r="AL18" s="252">
        <v>1</v>
      </c>
      <c r="AM18" s="108">
        <v>1</v>
      </c>
      <c r="AN18" s="108">
        <v>1</v>
      </c>
      <c r="AO18" s="108">
        <v>0</v>
      </c>
      <c r="AP18" s="108">
        <v>0</v>
      </c>
      <c r="AQ18" s="108">
        <v>1</v>
      </c>
      <c r="AR18" s="108">
        <v>1</v>
      </c>
      <c r="AS18" s="108">
        <v>1</v>
      </c>
      <c r="AT18" s="108">
        <v>0</v>
      </c>
      <c r="AU18" s="252">
        <v>1</v>
      </c>
      <c r="AV18" s="252">
        <v>1</v>
      </c>
      <c r="AW18" s="252">
        <v>0</v>
      </c>
      <c r="AX18" s="114">
        <v>0</v>
      </c>
      <c r="AY18" s="253">
        <v>0</v>
      </c>
      <c r="AZ18" s="197" t="s">
        <v>198</v>
      </c>
      <c r="BA18" s="253">
        <v>0</v>
      </c>
      <c r="BB18" s="253">
        <v>0</v>
      </c>
      <c r="BC18" s="254">
        <v>0</v>
      </c>
      <c r="BD18" s="253">
        <v>0</v>
      </c>
      <c r="BE18" s="253">
        <v>0</v>
      </c>
      <c r="BF18" s="253">
        <v>0</v>
      </c>
      <c r="BG18" s="353"/>
      <c r="BH18" s="391"/>
      <c r="BI18" s="391"/>
      <c r="BJ18" s="391"/>
      <c r="BK18" s="162" t="s">
        <v>941</v>
      </c>
      <c r="BL18" s="64"/>
      <c r="BM18" s="162"/>
      <c r="BN18" s="106">
        <f>VLOOKUP($C18,weo_group!$A:$D,2,FALSE)</f>
        <v>238</v>
      </c>
      <c r="BO18" s="106" t="str">
        <f>VLOOKUP($C18,[1]weo_group!$A:$D,3,FALSE)</f>
        <v>CRI</v>
      </c>
      <c r="BP18" s="106">
        <v>1</v>
      </c>
      <c r="BQ18" s="132">
        <f t="shared" si="0"/>
        <v>11</v>
      </c>
      <c r="BR18" s="106">
        <f t="shared" si="1"/>
        <v>0</v>
      </c>
      <c r="BS18" s="106">
        <f t="shared" si="2"/>
        <v>1</v>
      </c>
      <c r="BT18" s="106">
        <v>0</v>
      </c>
      <c r="BU18" s="106">
        <f t="shared" si="3"/>
        <v>1</v>
      </c>
      <c r="BV18" s="106">
        <v>0</v>
      </c>
      <c r="BW18" s="106">
        <f t="shared" si="4"/>
        <v>1</v>
      </c>
      <c r="BX18" s="106">
        <f t="shared" si="5"/>
        <v>0</v>
      </c>
      <c r="BY18" s="106">
        <f t="shared" si="6"/>
        <v>1</v>
      </c>
      <c r="BZ18" s="106">
        <v>0</v>
      </c>
      <c r="CA18" s="106">
        <f t="shared" si="7"/>
        <v>1</v>
      </c>
    </row>
    <row r="19" spans="1:79" s="187" customFormat="1" ht="27.65" customHeight="1" x14ac:dyDescent="0.35">
      <c r="A19" s="85">
        <v>14</v>
      </c>
      <c r="B19" s="68" t="s">
        <v>146</v>
      </c>
      <c r="C19" s="94" t="s">
        <v>199</v>
      </c>
      <c r="D19" s="248" t="s">
        <v>200</v>
      </c>
      <c r="E19" s="248" t="s">
        <v>201</v>
      </c>
      <c r="F19" s="248">
        <v>2013</v>
      </c>
      <c r="G19" s="84">
        <v>2019</v>
      </c>
      <c r="H19" s="94" t="s">
        <v>151</v>
      </c>
      <c r="I19" s="84">
        <v>1</v>
      </c>
      <c r="J19" s="84">
        <v>0</v>
      </c>
      <c r="K19" s="85">
        <v>0</v>
      </c>
      <c r="L19" s="68">
        <v>0</v>
      </c>
      <c r="M19" s="68">
        <v>1</v>
      </c>
      <c r="N19" s="68">
        <v>0</v>
      </c>
      <c r="O19" s="68">
        <v>0</v>
      </c>
      <c r="P19" s="68">
        <v>0</v>
      </c>
      <c r="Q19" s="68">
        <v>1</v>
      </c>
      <c r="R19" s="84">
        <v>1</v>
      </c>
      <c r="S19" s="84">
        <v>0</v>
      </c>
      <c r="T19" s="84">
        <v>0</v>
      </c>
      <c r="U19" s="85">
        <v>1</v>
      </c>
      <c r="V19" s="248">
        <v>0</v>
      </c>
      <c r="W19" s="68">
        <v>0</v>
      </c>
      <c r="X19" s="68">
        <v>0</v>
      </c>
      <c r="Y19" s="68">
        <v>1</v>
      </c>
      <c r="Z19" s="68">
        <v>0</v>
      </c>
      <c r="AA19" s="248">
        <v>0</v>
      </c>
      <c r="AB19" s="84">
        <v>1</v>
      </c>
      <c r="AC19" s="84">
        <v>1</v>
      </c>
      <c r="AD19" s="85">
        <v>1</v>
      </c>
      <c r="AE19" s="248">
        <v>1</v>
      </c>
      <c r="AF19" s="212">
        <v>0</v>
      </c>
      <c r="AG19" s="248">
        <v>1</v>
      </c>
      <c r="AH19" s="85">
        <v>1</v>
      </c>
      <c r="AI19" s="109">
        <v>6</v>
      </c>
      <c r="AJ19" s="108">
        <v>5</v>
      </c>
      <c r="AK19" s="252" t="s">
        <v>180</v>
      </c>
      <c r="AL19" s="252">
        <v>0</v>
      </c>
      <c r="AM19" s="108">
        <v>1</v>
      </c>
      <c r="AN19" s="108">
        <v>1</v>
      </c>
      <c r="AO19" s="108">
        <v>0</v>
      </c>
      <c r="AP19" s="108">
        <v>1</v>
      </c>
      <c r="AQ19" s="108">
        <v>1</v>
      </c>
      <c r="AR19" s="108">
        <v>0</v>
      </c>
      <c r="AS19" s="108">
        <v>1</v>
      </c>
      <c r="AT19" s="108">
        <v>0</v>
      </c>
      <c r="AU19" s="252" t="s">
        <v>180</v>
      </c>
      <c r="AV19" s="252" t="s">
        <v>180</v>
      </c>
      <c r="AW19" s="252" t="s">
        <v>180</v>
      </c>
      <c r="AX19" s="114"/>
      <c r="AY19" s="253">
        <v>2</v>
      </c>
      <c r="AZ19" s="197" t="s">
        <v>202</v>
      </c>
      <c r="BA19" s="253">
        <v>1</v>
      </c>
      <c r="BB19" s="253">
        <v>1</v>
      </c>
      <c r="BC19" s="254">
        <v>1</v>
      </c>
      <c r="BD19" s="253">
        <v>1</v>
      </c>
      <c r="BE19" s="253">
        <v>0</v>
      </c>
      <c r="BF19" s="253">
        <v>0</v>
      </c>
      <c r="BG19" s="353">
        <v>1</v>
      </c>
      <c r="BH19" s="391"/>
      <c r="BI19" s="391"/>
      <c r="BJ19" s="355"/>
      <c r="BK19" s="64" t="s">
        <v>942</v>
      </c>
      <c r="BL19" s="64"/>
      <c r="BM19" s="162"/>
      <c r="BN19" s="106">
        <f>VLOOKUP($C19,weo_group!$A:$D,2,FALSE)</f>
        <v>960</v>
      </c>
      <c r="BO19" s="106" t="str">
        <f>VLOOKUP($C19,[1]weo_group!$A:$D,3,FALSE)</f>
        <v>HRV</v>
      </c>
      <c r="BP19" s="106">
        <v>1</v>
      </c>
      <c r="BQ19" s="132">
        <f t="shared" si="0"/>
        <v>18</v>
      </c>
      <c r="BR19" s="106">
        <f t="shared" si="1"/>
        <v>0</v>
      </c>
      <c r="BS19" s="106">
        <f t="shared" si="2"/>
        <v>1</v>
      </c>
      <c r="BT19" s="106">
        <v>1</v>
      </c>
      <c r="BU19" s="106">
        <f t="shared" si="3"/>
        <v>0</v>
      </c>
      <c r="BV19" s="106">
        <v>0</v>
      </c>
      <c r="BW19" s="106">
        <f t="shared" si="4"/>
        <v>1</v>
      </c>
      <c r="BX19" s="106">
        <f t="shared" si="5"/>
        <v>0</v>
      </c>
      <c r="BY19" s="106">
        <f t="shared" si="6"/>
        <v>1</v>
      </c>
      <c r="BZ19" s="106">
        <v>1</v>
      </c>
      <c r="CA19" s="106">
        <f t="shared" si="7"/>
        <v>0</v>
      </c>
    </row>
    <row r="20" spans="1:79" ht="29" x14ac:dyDescent="0.35">
      <c r="A20" s="85">
        <v>15</v>
      </c>
      <c r="B20" s="68" t="s">
        <v>146</v>
      </c>
      <c r="C20" s="94" t="s">
        <v>203</v>
      </c>
      <c r="D20" s="248" t="s">
        <v>170</v>
      </c>
      <c r="E20" s="248"/>
      <c r="F20" s="248">
        <v>2014</v>
      </c>
      <c r="G20" s="84">
        <v>2014</v>
      </c>
      <c r="H20" s="94" t="s">
        <v>151</v>
      </c>
      <c r="I20" s="84">
        <v>1</v>
      </c>
      <c r="J20" s="84">
        <v>1</v>
      </c>
      <c r="K20" s="85">
        <v>0</v>
      </c>
      <c r="L20" s="68">
        <v>1</v>
      </c>
      <c r="M20" s="68">
        <v>1</v>
      </c>
      <c r="N20" s="68">
        <v>1</v>
      </c>
      <c r="O20" s="249">
        <v>1</v>
      </c>
      <c r="P20" s="68">
        <v>0</v>
      </c>
      <c r="Q20" s="249">
        <v>1</v>
      </c>
      <c r="R20" s="84">
        <v>1</v>
      </c>
      <c r="S20" s="84">
        <v>0</v>
      </c>
      <c r="T20" s="84">
        <v>0</v>
      </c>
      <c r="U20" s="85">
        <v>1</v>
      </c>
      <c r="V20" s="248">
        <v>1</v>
      </c>
      <c r="W20" s="68">
        <v>0</v>
      </c>
      <c r="X20" s="68">
        <v>0</v>
      </c>
      <c r="Y20" s="68">
        <v>1</v>
      </c>
      <c r="Z20" s="68">
        <v>1</v>
      </c>
      <c r="AA20" s="248">
        <v>0</v>
      </c>
      <c r="AB20" s="84">
        <v>1</v>
      </c>
      <c r="AC20" s="84">
        <v>1</v>
      </c>
      <c r="AD20" s="255">
        <v>1</v>
      </c>
      <c r="AE20" s="248">
        <v>1</v>
      </c>
      <c r="AF20" s="212">
        <v>0</v>
      </c>
      <c r="AG20" s="248">
        <v>0</v>
      </c>
      <c r="AH20" s="85">
        <v>1</v>
      </c>
      <c r="AI20" s="109">
        <v>3</v>
      </c>
      <c r="AJ20" s="108" t="s">
        <v>204</v>
      </c>
      <c r="AK20" s="108">
        <v>1</v>
      </c>
      <c r="AL20" s="108">
        <v>1</v>
      </c>
      <c r="AM20" s="108">
        <v>1</v>
      </c>
      <c r="AN20" s="108">
        <v>1</v>
      </c>
      <c r="AO20" s="108">
        <v>0</v>
      </c>
      <c r="AP20" s="108">
        <v>0</v>
      </c>
      <c r="AQ20" s="108">
        <v>1</v>
      </c>
      <c r="AR20" s="108">
        <v>1</v>
      </c>
      <c r="AS20" s="108">
        <v>0</v>
      </c>
      <c r="AT20" s="108">
        <v>0</v>
      </c>
      <c r="AU20" s="108">
        <v>1</v>
      </c>
      <c r="AV20" s="108">
        <v>0</v>
      </c>
      <c r="AW20" s="108">
        <v>0</v>
      </c>
      <c r="AX20" s="113">
        <v>2</v>
      </c>
      <c r="AY20" s="251">
        <v>0</v>
      </c>
      <c r="AZ20" s="197" t="s">
        <v>205</v>
      </c>
      <c r="BA20" s="251">
        <v>1</v>
      </c>
      <c r="BB20" s="251">
        <v>1</v>
      </c>
      <c r="BC20" s="217">
        <v>0</v>
      </c>
      <c r="BD20" s="251">
        <v>1</v>
      </c>
      <c r="BE20" s="251">
        <v>0</v>
      </c>
      <c r="BF20" s="251">
        <v>0</v>
      </c>
      <c r="BG20" s="349">
        <v>1</v>
      </c>
      <c r="BH20" s="351">
        <v>1</v>
      </c>
      <c r="BI20" s="351"/>
      <c r="BJ20" s="351"/>
      <c r="BK20" s="162"/>
      <c r="BL20" s="64"/>
      <c r="BM20" s="162"/>
      <c r="BN20" s="106">
        <f>VLOOKUP($C20,weo_group!$A:$D,2,FALSE)</f>
        <v>423</v>
      </c>
      <c r="BO20" s="106" t="str">
        <f>VLOOKUP($C20,[1]weo_group!$A:$D,3,FALSE)</f>
        <v>CYP</v>
      </c>
      <c r="BP20" s="46">
        <v>1</v>
      </c>
      <c r="BQ20" s="132">
        <f t="shared" si="0"/>
        <v>23</v>
      </c>
      <c r="BR20" s="106">
        <f t="shared" si="1"/>
        <v>0</v>
      </c>
      <c r="BS20" s="106">
        <f t="shared" si="2"/>
        <v>1</v>
      </c>
      <c r="BT20" s="46">
        <v>1</v>
      </c>
      <c r="BU20" s="106">
        <f t="shared" si="3"/>
        <v>0</v>
      </c>
      <c r="BV20" s="46">
        <v>1</v>
      </c>
      <c r="BW20" s="106">
        <f t="shared" si="4"/>
        <v>0</v>
      </c>
      <c r="BX20" s="106">
        <f t="shared" si="5"/>
        <v>0</v>
      </c>
      <c r="BY20" s="106">
        <f t="shared" si="6"/>
        <v>1</v>
      </c>
      <c r="BZ20" s="46">
        <v>0</v>
      </c>
      <c r="CA20" s="106">
        <f t="shared" si="7"/>
        <v>1</v>
      </c>
    </row>
    <row r="21" spans="1:79" s="189" customFormat="1" ht="43.5" x14ac:dyDescent="0.35">
      <c r="A21" s="344">
        <v>16</v>
      </c>
      <c r="B21" s="345" t="s">
        <v>146</v>
      </c>
      <c r="C21" s="356" t="s">
        <v>207</v>
      </c>
      <c r="D21" s="342" t="s">
        <v>208</v>
      </c>
      <c r="E21" s="342" t="s">
        <v>209</v>
      </c>
      <c r="F21" s="342">
        <v>2017</v>
      </c>
      <c r="G21" s="343"/>
      <c r="H21" s="94" t="s">
        <v>151</v>
      </c>
      <c r="I21" s="84">
        <v>1</v>
      </c>
      <c r="J21" s="84">
        <v>1</v>
      </c>
      <c r="K21" s="344">
        <v>0</v>
      </c>
      <c r="L21" s="345">
        <v>0</v>
      </c>
      <c r="M21" s="345">
        <v>1</v>
      </c>
      <c r="N21" s="345">
        <v>1</v>
      </c>
      <c r="O21" s="346">
        <v>1</v>
      </c>
      <c r="P21" s="345">
        <v>0</v>
      </c>
      <c r="Q21" s="346">
        <v>1</v>
      </c>
      <c r="R21" s="343">
        <v>1</v>
      </c>
      <c r="S21" s="343">
        <v>0</v>
      </c>
      <c r="T21" s="343">
        <v>0</v>
      </c>
      <c r="U21" s="344">
        <v>1</v>
      </c>
      <c r="V21" s="342">
        <v>1</v>
      </c>
      <c r="W21" s="68">
        <v>0</v>
      </c>
      <c r="X21" s="68">
        <v>0</v>
      </c>
      <c r="Y21" s="68">
        <v>0</v>
      </c>
      <c r="Z21" s="68">
        <v>0</v>
      </c>
      <c r="AA21" s="248">
        <v>0</v>
      </c>
      <c r="AB21" s="84">
        <v>1</v>
      </c>
      <c r="AC21" s="84">
        <v>1</v>
      </c>
      <c r="AD21" s="255">
        <v>1</v>
      </c>
      <c r="AE21" s="248">
        <v>1</v>
      </c>
      <c r="AF21" s="212">
        <v>0</v>
      </c>
      <c r="AG21" s="248">
        <v>1</v>
      </c>
      <c r="AH21" s="85">
        <v>1</v>
      </c>
      <c r="AI21" s="109">
        <v>3</v>
      </c>
      <c r="AJ21" s="108">
        <v>6</v>
      </c>
      <c r="AK21" s="108">
        <v>1</v>
      </c>
      <c r="AL21" s="108">
        <v>1</v>
      </c>
      <c r="AM21" s="108">
        <v>1</v>
      </c>
      <c r="AN21" s="108">
        <v>1</v>
      </c>
      <c r="AO21" s="108">
        <v>0</v>
      </c>
      <c r="AP21" s="108">
        <v>1</v>
      </c>
      <c r="AQ21" s="108">
        <v>1</v>
      </c>
      <c r="AR21" s="108">
        <v>1</v>
      </c>
      <c r="AS21" s="108">
        <v>1</v>
      </c>
      <c r="AT21" s="108">
        <v>1</v>
      </c>
      <c r="AU21" s="108">
        <v>0</v>
      </c>
      <c r="AV21" s="108">
        <v>1</v>
      </c>
      <c r="AW21" s="108">
        <v>0</v>
      </c>
      <c r="AX21" s="113">
        <v>12</v>
      </c>
      <c r="AY21" s="251">
        <v>2</v>
      </c>
      <c r="AZ21" s="197" t="s">
        <v>210</v>
      </c>
      <c r="BA21" s="251">
        <v>1</v>
      </c>
      <c r="BB21" s="251">
        <v>1</v>
      </c>
      <c r="BC21" s="217">
        <v>1</v>
      </c>
      <c r="BD21" s="251">
        <v>1</v>
      </c>
      <c r="BE21" s="251">
        <v>1</v>
      </c>
      <c r="BF21" s="251">
        <v>1</v>
      </c>
      <c r="BG21" s="349">
        <v>1</v>
      </c>
      <c r="BH21" s="351">
        <v>1</v>
      </c>
      <c r="BI21" s="351"/>
      <c r="BJ21" s="351"/>
      <c r="BK21" s="162"/>
      <c r="BL21" s="64"/>
      <c r="BM21" s="162"/>
      <c r="BN21" s="106">
        <f>VLOOKUP($C21,weo_group!$A:$D,2,FALSE)</f>
        <v>935</v>
      </c>
      <c r="BO21" s="106" t="str">
        <f>VLOOKUP($C21,[1]weo_group!$A:$D,3,FALSE)</f>
        <v>CZE</v>
      </c>
      <c r="BP21" s="100">
        <v>1</v>
      </c>
      <c r="BQ21" s="132">
        <f t="shared" si="0"/>
        <v>21</v>
      </c>
      <c r="BR21" s="106">
        <f t="shared" si="1"/>
        <v>0</v>
      </c>
      <c r="BS21" s="106">
        <f t="shared" si="2"/>
        <v>1</v>
      </c>
      <c r="BT21" s="100">
        <v>1</v>
      </c>
      <c r="BU21" s="106">
        <f t="shared" si="3"/>
        <v>0</v>
      </c>
      <c r="BV21" s="100">
        <v>1</v>
      </c>
      <c r="BW21" s="106">
        <f t="shared" si="4"/>
        <v>0</v>
      </c>
      <c r="BX21" s="106">
        <f t="shared" si="5"/>
        <v>1</v>
      </c>
      <c r="BY21" s="106">
        <f t="shared" si="6"/>
        <v>0</v>
      </c>
      <c r="BZ21" s="100">
        <v>1</v>
      </c>
      <c r="CA21" s="106">
        <f t="shared" si="7"/>
        <v>0</v>
      </c>
    </row>
    <row r="22" spans="1:79" ht="29" x14ac:dyDescent="0.35">
      <c r="A22" s="344">
        <v>17</v>
      </c>
      <c r="B22" s="68" t="s">
        <v>146</v>
      </c>
      <c r="C22" s="94" t="s">
        <v>212</v>
      </c>
      <c r="D22" s="248" t="s">
        <v>213</v>
      </c>
      <c r="E22" s="248"/>
      <c r="F22" s="248">
        <v>1962</v>
      </c>
      <c r="G22" s="84"/>
      <c r="H22" s="94" t="s">
        <v>151</v>
      </c>
      <c r="I22" s="84">
        <v>1</v>
      </c>
      <c r="J22" s="84">
        <v>1</v>
      </c>
      <c r="K22" s="85">
        <v>1</v>
      </c>
      <c r="L22" s="68">
        <v>1</v>
      </c>
      <c r="M22" s="68">
        <v>1</v>
      </c>
      <c r="N22" s="68">
        <v>1</v>
      </c>
      <c r="O22" s="249">
        <v>1</v>
      </c>
      <c r="P22" s="68">
        <v>0</v>
      </c>
      <c r="Q22" s="249">
        <v>1</v>
      </c>
      <c r="R22" s="84">
        <v>1</v>
      </c>
      <c r="S22" s="84">
        <v>0</v>
      </c>
      <c r="T22" s="84">
        <v>1</v>
      </c>
      <c r="U22" s="85">
        <v>1</v>
      </c>
      <c r="V22" s="248">
        <v>1</v>
      </c>
      <c r="W22" s="68">
        <v>0</v>
      </c>
      <c r="X22" s="68">
        <v>0</v>
      </c>
      <c r="Y22" s="68">
        <v>0</v>
      </c>
      <c r="Z22" s="68">
        <v>0</v>
      </c>
      <c r="AA22" s="248">
        <v>0</v>
      </c>
      <c r="AB22" s="84">
        <v>1</v>
      </c>
      <c r="AC22" s="84">
        <v>1</v>
      </c>
      <c r="AD22" s="85">
        <v>0</v>
      </c>
      <c r="AE22" s="248">
        <v>1</v>
      </c>
      <c r="AF22" s="212">
        <v>0</v>
      </c>
      <c r="AG22" s="84">
        <v>1</v>
      </c>
      <c r="AH22" s="85">
        <v>0</v>
      </c>
      <c r="AI22" s="107">
        <v>26</v>
      </c>
      <c r="AJ22" s="108">
        <v>6</v>
      </c>
      <c r="AK22" s="108">
        <v>1</v>
      </c>
      <c r="AL22" s="108">
        <v>1</v>
      </c>
      <c r="AM22" s="108">
        <v>1</v>
      </c>
      <c r="AN22" s="108">
        <v>0</v>
      </c>
      <c r="AO22" s="108">
        <v>0</v>
      </c>
      <c r="AP22" s="256">
        <v>1</v>
      </c>
      <c r="AQ22" s="256">
        <v>1</v>
      </c>
      <c r="AR22" s="108">
        <v>1</v>
      </c>
      <c r="AS22" s="108">
        <v>0</v>
      </c>
      <c r="AT22" s="108">
        <v>0</v>
      </c>
      <c r="AU22" s="108">
        <v>0</v>
      </c>
      <c r="AV22" s="108">
        <v>0</v>
      </c>
      <c r="AW22" s="108">
        <v>0</v>
      </c>
      <c r="AX22" s="113">
        <v>20</v>
      </c>
      <c r="AY22" s="251">
        <v>1</v>
      </c>
      <c r="AZ22" s="197" t="s">
        <v>214</v>
      </c>
      <c r="BA22" s="251">
        <v>1</v>
      </c>
      <c r="BB22" s="251">
        <v>1</v>
      </c>
      <c r="BC22" s="217">
        <v>2</v>
      </c>
      <c r="BD22" s="251">
        <v>1</v>
      </c>
      <c r="BE22" s="251">
        <v>1</v>
      </c>
      <c r="BF22" s="251">
        <v>0</v>
      </c>
      <c r="BG22" s="349">
        <v>1</v>
      </c>
      <c r="BH22" s="351"/>
      <c r="BI22" s="351"/>
      <c r="BJ22" s="358"/>
      <c r="BK22" s="162"/>
      <c r="BL22" s="64"/>
      <c r="BM22" s="162"/>
      <c r="BN22" s="106">
        <f>VLOOKUP($C22,weo_group!$A:$D,2,FALSE)</f>
        <v>128</v>
      </c>
      <c r="BO22" s="106" t="str">
        <f>VLOOKUP($C22,[1]weo_group!$A:$D,3,FALSE)</f>
        <v>DNK</v>
      </c>
      <c r="BP22" s="46">
        <v>1</v>
      </c>
      <c r="BQ22" s="132">
        <f t="shared" si="0"/>
        <v>20</v>
      </c>
      <c r="BR22" s="106">
        <f t="shared" si="1"/>
        <v>1</v>
      </c>
      <c r="BS22" s="106">
        <f t="shared" si="2"/>
        <v>0</v>
      </c>
      <c r="BT22" s="46">
        <v>1</v>
      </c>
      <c r="BU22" s="106">
        <f t="shared" si="3"/>
        <v>0</v>
      </c>
      <c r="BV22" s="46">
        <v>1</v>
      </c>
      <c r="BW22" s="106">
        <f t="shared" si="4"/>
        <v>0</v>
      </c>
      <c r="BX22" s="106">
        <f t="shared" si="5"/>
        <v>1</v>
      </c>
      <c r="BY22" s="106">
        <f t="shared" si="6"/>
        <v>0</v>
      </c>
      <c r="BZ22" s="46">
        <v>1</v>
      </c>
      <c r="CA22" s="106">
        <f t="shared" si="7"/>
        <v>0</v>
      </c>
    </row>
    <row r="23" spans="1:79" ht="29" x14ac:dyDescent="0.35">
      <c r="A23" s="344">
        <v>18</v>
      </c>
      <c r="B23" s="68" t="s">
        <v>146</v>
      </c>
      <c r="C23" s="257" t="s">
        <v>215</v>
      </c>
      <c r="D23" s="248" t="s">
        <v>170</v>
      </c>
      <c r="E23" s="248"/>
      <c r="F23" s="248">
        <v>2014</v>
      </c>
      <c r="G23" s="84"/>
      <c r="H23" s="94" t="s">
        <v>151</v>
      </c>
      <c r="I23" s="84">
        <v>1</v>
      </c>
      <c r="J23" s="84">
        <v>0</v>
      </c>
      <c r="K23" s="85">
        <v>0</v>
      </c>
      <c r="L23" s="68">
        <v>1</v>
      </c>
      <c r="M23" s="68">
        <v>1</v>
      </c>
      <c r="N23" s="68">
        <v>0</v>
      </c>
      <c r="O23" s="249">
        <v>1</v>
      </c>
      <c r="P23" s="68">
        <v>0</v>
      </c>
      <c r="Q23" s="249">
        <v>1</v>
      </c>
      <c r="R23" s="84">
        <v>1</v>
      </c>
      <c r="S23" s="84">
        <v>0</v>
      </c>
      <c r="T23" s="84">
        <v>0</v>
      </c>
      <c r="U23" s="85">
        <v>1</v>
      </c>
      <c r="V23" s="248">
        <v>1</v>
      </c>
      <c r="W23" s="68">
        <v>0</v>
      </c>
      <c r="X23" s="68">
        <v>0</v>
      </c>
      <c r="Y23" s="68">
        <v>1</v>
      </c>
      <c r="Z23" s="68">
        <v>0</v>
      </c>
      <c r="AA23" s="248">
        <v>0</v>
      </c>
      <c r="AB23" s="84">
        <v>1</v>
      </c>
      <c r="AC23" s="84">
        <v>1</v>
      </c>
      <c r="AD23" s="85">
        <v>1</v>
      </c>
      <c r="AE23" s="248">
        <v>1</v>
      </c>
      <c r="AF23" s="212">
        <v>0</v>
      </c>
      <c r="AG23" s="84">
        <v>1</v>
      </c>
      <c r="AH23" s="85">
        <v>1</v>
      </c>
      <c r="AI23" s="107">
        <v>6</v>
      </c>
      <c r="AJ23" s="108">
        <v>5</v>
      </c>
      <c r="AK23" s="108">
        <v>1</v>
      </c>
      <c r="AL23" s="108">
        <v>1</v>
      </c>
      <c r="AM23" s="108">
        <v>1</v>
      </c>
      <c r="AN23" s="108">
        <v>1</v>
      </c>
      <c r="AO23" s="108">
        <v>0</v>
      </c>
      <c r="AP23" s="256">
        <v>0</v>
      </c>
      <c r="AQ23" s="256">
        <v>1</v>
      </c>
      <c r="AR23" s="108">
        <v>0</v>
      </c>
      <c r="AS23" s="108">
        <v>0</v>
      </c>
      <c r="AT23" s="108">
        <v>1</v>
      </c>
      <c r="AU23" s="108">
        <v>0</v>
      </c>
      <c r="AV23" s="108">
        <v>0</v>
      </c>
      <c r="AW23" s="108">
        <v>1</v>
      </c>
      <c r="AX23" s="113">
        <v>2</v>
      </c>
      <c r="AY23" s="251">
        <v>0</v>
      </c>
      <c r="AZ23" s="197" t="s">
        <v>216</v>
      </c>
      <c r="BA23" s="251">
        <v>1</v>
      </c>
      <c r="BB23" s="251">
        <v>1</v>
      </c>
      <c r="BC23" s="217">
        <v>0</v>
      </c>
      <c r="BD23" s="251">
        <v>0</v>
      </c>
      <c r="BE23" s="251">
        <v>0</v>
      </c>
      <c r="BF23" s="251">
        <v>0</v>
      </c>
      <c r="BG23" s="349">
        <v>1</v>
      </c>
      <c r="BH23" s="351">
        <v>1</v>
      </c>
      <c r="BI23" s="351">
        <v>1</v>
      </c>
      <c r="BJ23" s="358"/>
      <c r="BK23" s="162"/>
      <c r="BL23" s="64"/>
      <c r="BM23" s="162"/>
      <c r="BN23" s="106">
        <f>VLOOKUP($C23,weo_group!$A:$D,2,FALSE)</f>
        <v>939</v>
      </c>
      <c r="BO23" s="106" t="str">
        <f>VLOOKUP($C23,[1]weo_group!$A:$D,3,FALSE)</f>
        <v>EST</v>
      </c>
      <c r="BP23" s="46">
        <v>1</v>
      </c>
      <c r="BQ23" s="132">
        <f t="shared" si="0"/>
        <v>21</v>
      </c>
      <c r="BR23" s="106">
        <f t="shared" si="1"/>
        <v>0</v>
      </c>
      <c r="BS23" s="106">
        <f t="shared" si="2"/>
        <v>1</v>
      </c>
      <c r="BT23" s="46">
        <v>1</v>
      </c>
      <c r="BU23" s="106">
        <f t="shared" si="3"/>
        <v>0</v>
      </c>
      <c r="BV23" s="46">
        <v>1</v>
      </c>
      <c r="BW23" s="106">
        <f t="shared" si="4"/>
        <v>0</v>
      </c>
      <c r="BX23" s="106">
        <f t="shared" si="5"/>
        <v>1</v>
      </c>
      <c r="BY23" s="106">
        <f t="shared" si="6"/>
        <v>0</v>
      </c>
      <c r="BZ23" s="46">
        <v>0</v>
      </c>
      <c r="CA23" s="106">
        <f t="shared" si="7"/>
        <v>1</v>
      </c>
    </row>
    <row r="24" spans="1:79" ht="14.5" x14ac:dyDescent="0.35">
      <c r="A24" s="344">
        <v>19</v>
      </c>
      <c r="B24" s="68" t="s">
        <v>146</v>
      </c>
      <c r="C24" s="96" t="s">
        <v>218</v>
      </c>
      <c r="D24" s="248" t="s">
        <v>219</v>
      </c>
      <c r="E24" s="248" t="s">
        <v>220</v>
      </c>
      <c r="F24" s="248">
        <v>2013</v>
      </c>
      <c r="G24" s="84"/>
      <c r="H24" s="94" t="s">
        <v>151</v>
      </c>
      <c r="I24" s="84">
        <v>1</v>
      </c>
      <c r="J24" s="84">
        <v>1</v>
      </c>
      <c r="K24" s="85">
        <v>0</v>
      </c>
      <c r="L24" s="68">
        <v>1</v>
      </c>
      <c r="M24" s="68">
        <v>1</v>
      </c>
      <c r="N24" s="68">
        <v>1</v>
      </c>
      <c r="O24" s="249">
        <v>1</v>
      </c>
      <c r="P24" s="68">
        <v>0</v>
      </c>
      <c r="Q24" s="249">
        <v>1</v>
      </c>
      <c r="R24" s="84">
        <v>1</v>
      </c>
      <c r="S24" s="84">
        <v>0</v>
      </c>
      <c r="T24" s="95">
        <v>1</v>
      </c>
      <c r="U24" s="85">
        <v>1</v>
      </c>
      <c r="V24" s="258">
        <v>1</v>
      </c>
      <c r="W24" s="68">
        <v>0</v>
      </c>
      <c r="X24" s="68">
        <v>0</v>
      </c>
      <c r="Y24" s="68">
        <v>1</v>
      </c>
      <c r="Z24" s="68">
        <v>1</v>
      </c>
      <c r="AA24" s="248">
        <v>0</v>
      </c>
      <c r="AB24" s="84">
        <v>1</v>
      </c>
      <c r="AC24" s="84">
        <v>1</v>
      </c>
      <c r="AD24" s="249">
        <v>0</v>
      </c>
      <c r="AE24" s="248">
        <v>1</v>
      </c>
      <c r="AF24" s="212">
        <v>0</v>
      </c>
      <c r="AG24" s="84">
        <v>1</v>
      </c>
      <c r="AH24" s="85">
        <v>1</v>
      </c>
      <c r="AI24" s="109">
        <v>7</v>
      </c>
      <c r="AJ24" s="108">
        <v>6</v>
      </c>
      <c r="AK24" s="252">
        <v>1</v>
      </c>
      <c r="AL24" s="252">
        <v>0</v>
      </c>
      <c r="AM24" s="108">
        <v>1</v>
      </c>
      <c r="AN24" s="108">
        <v>1</v>
      </c>
      <c r="AO24" s="252">
        <v>0</v>
      </c>
      <c r="AP24" s="252">
        <v>1</v>
      </c>
      <c r="AQ24" s="252">
        <v>0</v>
      </c>
      <c r="AR24" s="108">
        <v>0</v>
      </c>
      <c r="AS24" s="108">
        <v>1</v>
      </c>
      <c r="AT24" s="108">
        <v>0</v>
      </c>
      <c r="AU24" s="252">
        <v>0</v>
      </c>
      <c r="AV24" s="108">
        <v>1</v>
      </c>
      <c r="AW24" s="108">
        <v>0</v>
      </c>
      <c r="AX24" s="113">
        <v>140</v>
      </c>
      <c r="AY24" s="251">
        <v>0</v>
      </c>
      <c r="AZ24" s="197" t="s">
        <v>221</v>
      </c>
      <c r="BA24" s="251">
        <v>1</v>
      </c>
      <c r="BB24" s="251">
        <v>1</v>
      </c>
      <c r="BC24" s="217">
        <v>1</v>
      </c>
      <c r="BD24" s="251">
        <v>1</v>
      </c>
      <c r="BE24" s="251">
        <v>1</v>
      </c>
      <c r="BF24" s="251">
        <v>0</v>
      </c>
      <c r="BG24" s="349">
        <v>1</v>
      </c>
      <c r="BH24" s="351">
        <v>1</v>
      </c>
      <c r="BI24" s="351"/>
      <c r="BJ24" s="358"/>
      <c r="BK24" s="162"/>
      <c r="BL24" s="64"/>
      <c r="BM24" s="162"/>
      <c r="BN24" s="106">
        <f>VLOOKUP($C24,weo_group!$A:$D,2,FALSE)</f>
        <v>172</v>
      </c>
      <c r="BO24" s="106" t="str">
        <f>VLOOKUP($C24,[1]weo_group!$A:$D,3,FALSE)</f>
        <v>FIN</v>
      </c>
      <c r="BP24" s="46">
        <v>1</v>
      </c>
      <c r="BQ24" s="132">
        <f t="shared" si="0"/>
        <v>24</v>
      </c>
      <c r="BR24" s="106">
        <f t="shared" si="1"/>
        <v>0</v>
      </c>
      <c r="BS24" s="106">
        <f t="shared" si="2"/>
        <v>1</v>
      </c>
      <c r="BT24" s="46">
        <v>1</v>
      </c>
      <c r="BU24" s="106">
        <f t="shared" si="3"/>
        <v>0</v>
      </c>
      <c r="BV24" s="46">
        <v>1</v>
      </c>
      <c r="BW24" s="106">
        <f t="shared" si="4"/>
        <v>0</v>
      </c>
      <c r="BX24" s="106">
        <f t="shared" si="5"/>
        <v>1</v>
      </c>
      <c r="BY24" s="106">
        <f t="shared" si="6"/>
        <v>0</v>
      </c>
      <c r="BZ24" s="46">
        <v>0</v>
      </c>
      <c r="CA24" s="106">
        <f t="shared" si="7"/>
        <v>1</v>
      </c>
    </row>
    <row r="25" spans="1:79" ht="29" x14ac:dyDescent="0.35">
      <c r="A25" s="344">
        <v>20</v>
      </c>
      <c r="B25" s="68" t="s">
        <v>146</v>
      </c>
      <c r="C25" s="94" t="s">
        <v>222</v>
      </c>
      <c r="D25" s="248" t="s">
        <v>223</v>
      </c>
      <c r="E25" s="248" t="s">
        <v>224</v>
      </c>
      <c r="F25" s="248">
        <v>2013</v>
      </c>
      <c r="G25" s="84"/>
      <c r="H25" s="94" t="s">
        <v>151</v>
      </c>
      <c r="I25" s="84">
        <v>1</v>
      </c>
      <c r="J25" s="84">
        <v>0</v>
      </c>
      <c r="K25" s="85">
        <v>0</v>
      </c>
      <c r="L25" s="68">
        <v>1</v>
      </c>
      <c r="M25" s="68">
        <v>0</v>
      </c>
      <c r="N25" s="68">
        <v>0</v>
      </c>
      <c r="O25" s="249">
        <v>1</v>
      </c>
      <c r="P25" s="68">
        <v>0</v>
      </c>
      <c r="Q25" s="249">
        <v>1</v>
      </c>
      <c r="R25" s="84">
        <v>1</v>
      </c>
      <c r="S25" s="84">
        <v>0</v>
      </c>
      <c r="T25" s="84">
        <v>0</v>
      </c>
      <c r="U25" s="85">
        <v>1</v>
      </c>
      <c r="V25" s="258">
        <v>1</v>
      </c>
      <c r="W25" s="68">
        <v>0</v>
      </c>
      <c r="X25" s="68">
        <v>0</v>
      </c>
      <c r="Y25" s="68">
        <v>0</v>
      </c>
      <c r="Z25" s="68">
        <v>1</v>
      </c>
      <c r="AA25" s="248">
        <v>0</v>
      </c>
      <c r="AB25" s="84">
        <v>1</v>
      </c>
      <c r="AC25" s="84">
        <v>1</v>
      </c>
      <c r="AD25" s="249">
        <v>1</v>
      </c>
      <c r="AE25" s="259">
        <v>0</v>
      </c>
      <c r="AF25" s="260">
        <v>1</v>
      </c>
      <c r="AG25" s="84">
        <v>1</v>
      </c>
      <c r="AH25" s="85">
        <v>1</v>
      </c>
      <c r="AI25" s="109">
        <v>11</v>
      </c>
      <c r="AJ25" s="108">
        <v>5</v>
      </c>
      <c r="AK25" s="108">
        <v>0</v>
      </c>
      <c r="AL25" s="252" t="s">
        <v>180</v>
      </c>
      <c r="AM25" s="108">
        <v>1</v>
      </c>
      <c r="AN25" s="108">
        <v>1</v>
      </c>
      <c r="AO25" s="108">
        <v>0</v>
      </c>
      <c r="AP25" s="108">
        <v>1</v>
      </c>
      <c r="AQ25" s="108">
        <v>1</v>
      </c>
      <c r="AR25" s="108">
        <v>0</v>
      </c>
      <c r="AS25" s="108">
        <v>1</v>
      </c>
      <c r="AT25" s="108">
        <v>1</v>
      </c>
      <c r="AU25" s="108">
        <v>0</v>
      </c>
      <c r="AV25" s="108">
        <v>0</v>
      </c>
      <c r="AW25" s="108">
        <v>0</v>
      </c>
      <c r="AX25" s="113">
        <v>0</v>
      </c>
      <c r="AY25" s="251">
        <v>2</v>
      </c>
      <c r="AZ25" s="197" t="s">
        <v>225</v>
      </c>
      <c r="BA25" s="251">
        <v>1</v>
      </c>
      <c r="BB25" s="251">
        <v>1</v>
      </c>
      <c r="BC25" s="217">
        <v>0</v>
      </c>
      <c r="BD25" s="251">
        <v>1</v>
      </c>
      <c r="BE25" s="251">
        <v>0</v>
      </c>
      <c r="BF25" s="251">
        <v>0</v>
      </c>
      <c r="BG25" s="349"/>
      <c r="BH25" s="351">
        <v>1</v>
      </c>
      <c r="BI25" s="351"/>
      <c r="BJ25" s="358"/>
      <c r="BK25" s="162"/>
      <c r="BL25" s="64"/>
      <c r="BM25" s="162"/>
      <c r="BN25" s="106">
        <f>VLOOKUP($C25,weo_group!$A:$D,2,FALSE)</f>
        <v>132</v>
      </c>
      <c r="BO25" s="106" t="str">
        <f>VLOOKUP($C25,[1]weo_group!$A:$D,3,FALSE)</f>
        <v>FRA</v>
      </c>
      <c r="BP25" s="46">
        <v>1</v>
      </c>
      <c r="BQ25" s="132">
        <f t="shared" si="0"/>
        <v>20</v>
      </c>
      <c r="BR25" s="106">
        <f t="shared" si="1"/>
        <v>0</v>
      </c>
      <c r="BS25" s="106">
        <f t="shared" si="2"/>
        <v>1</v>
      </c>
      <c r="BT25" s="46">
        <v>1</v>
      </c>
      <c r="BU25" s="106">
        <f t="shared" si="3"/>
        <v>0</v>
      </c>
      <c r="BV25" s="46">
        <v>1</v>
      </c>
      <c r="BW25" s="106">
        <f t="shared" si="4"/>
        <v>0</v>
      </c>
      <c r="BX25" s="106">
        <f t="shared" si="5"/>
        <v>1</v>
      </c>
      <c r="BY25" s="106">
        <f t="shared" si="6"/>
        <v>0</v>
      </c>
      <c r="BZ25" s="46">
        <v>0</v>
      </c>
      <c r="CA25" s="106">
        <f t="shared" si="7"/>
        <v>1</v>
      </c>
    </row>
    <row r="26" spans="1:79" ht="29" x14ac:dyDescent="0.35">
      <c r="A26" s="344">
        <v>21</v>
      </c>
      <c r="B26" s="68" t="s">
        <v>226</v>
      </c>
      <c r="C26" s="257" t="s">
        <v>227</v>
      </c>
      <c r="D26" s="248" t="s">
        <v>141</v>
      </c>
      <c r="E26" s="248" t="s">
        <v>142</v>
      </c>
      <c r="F26" s="248">
        <v>1997</v>
      </c>
      <c r="G26" s="86">
        <v>2014</v>
      </c>
      <c r="H26" s="94" t="s">
        <v>151</v>
      </c>
      <c r="I26" s="84">
        <v>1</v>
      </c>
      <c r="J26" s="84">
        <v>0</v>
      </c>
      <c r="K26" s="95">
        <v>1</v>
      </c>
      <c r="L26" s="68">
        <v>1</v>
      </c>
      <c r="M26" s="68">
        <v>1</v>
      </c>
      <c r="N26" s="261">
        <v>1</v>
      </c>
      <c r="O26" s="249">
        <v>1</v>
      </c>
      <c r="P26" s="261">
        <v>1</v>
      </c>
      <c r="Q26" s="262">
        <v>1</v>
      </c>
      <c r="R26" s="84">
        <v>1</v>
      </c>
      <c r="S26" s="84">
        <v>0</v>
      </c>
      <c r="T26" s="84">
        <v>1</v>
      </c>
      <c r="U26" s="85">
        <v>1</v>
      </c>
      <c r="V26" s="248">
        <v>0</v>
      </c>
      <c r="W26" s="68">
        <v>0</v>
      </c>
      <c r="X26" s="68">
        <v>0</v>
      </c>
      <c r="Y26" s="68">
        <v>0</v>
      </c>
      <c r="Z26" s="68">
        <v>1</v>
      </c>
      <c r="AA26" s="248">
        <v>0</v>
      </c>
      <c r="AB26" s="68">
        <v>1</v>
      </c>
      <c r="AC26" s="84">
        <v>0</v>
      </c>
      <c r="AD26" s="85">
        <v>0</v>
      </c>
      <c r="AE26" s="248">
        <v>1</v>
      </c>
      <c r="AF26" s="212">
        <v>0</v>
      </c>
      <c r="AG26" s="84">
        <v>1</v>
      </c>
      <c r="AH26" s="85">
        <v>1</v>
      </c>
      <c r="AI26" s="109">
        <v>12</v>
      </c>
      <c r="AJ26" s="256">
        <v>5</v>
      </c>
      <c r="AK26" s="108">
        <v>1</v>
      </c>
      <c r="AL26" s="108">
        <v>0</v>
      </c>
      <c r="AM26" s="108">
        <v>0</v>
      </c>
      <c r="AN26" s="108">
        <v>0</v>
      </c>
      <c r="AO26" s="108">
        <v>0</v>
      </c>
      <c r="AP26" s="108">
        <v>1</v>
      </c>
      <c r="AQ26" s="108">
        <v>0</v>
      </c>
      <c r="AR26" s="108">
        <v>0</v>
      </c>
      <c r="AS26" s="108">
        <v>1</v>
      </c>
      <c r="AT26" s="108">
        <v>0</v>
      </c>
      <c r="AU26" s="108">
        <v>0</v>
      </c>
      <c r="AV26" s="108">
        <v>1</v>
      </c>
      <c r="AW26" s="108">
        <v>0</v>
      </c>
      <c r="AX26" s="113">
        <v>1</v>
      </c>
      <c r="AY26" s="251">
        <v>0</v>
      </c>
      <c r="AZ26" s="180" t="s">
        <v>228</v>
      </c>
      <c r="BA26" s="251">
        <v>1</v>
      </c>
      <c r="BB26" s="251">
        <v>1</v>
      </c>
      <c r="BC26" s="217">
        <v>0</v>
      </c>
      <c r="BD26" s="251">
        <v>1</v>
      </c>
      <c r="BE26" s="251">
        <v>0</v>
      </c>
      <c r="BF26" s="251">
        <v>0</v>
      </c>
      <c r="BG26" s="349"/>
      <c r="BH26" s="351">
        <v>1</v>
      </c>
      <c r="BI26" s="351"/>
      <c r="BJ26" s="351"/>
      <c r="BK26" s="162"/>
      <c r="BL26" s="64"/>
      <c r="BM26" s="162"/>
      <c r="BN26" s="106">
        <f>VLOOKUP($C26,weo_group!$A:$D,2,FALSE)</f>
        <v>915</v>
      </c>
      <c r="BO26" s="106" t="str">
        <f>VLOOKUP($C26,[1]weo_group!$A:$D,3,FALSE)</f>
        <v>GEO</v>
      </c>
      <c r="BP26" s="46">
        <v>1</v>
      </c>
      <c r="BQ26" s="132">
        <f t="shared" si="0"/>
        <v>18</v>
      </c>
      <c r="BR26" s="106">
        <f t="shared" si="1"/>
        <v>1</v>
      </c>
      <c r="BS26" s="106">
        <f t="shared" si="2"/>
        <v>0</v>
      </c>
      <c r="BT26" s="46">
        <v>0</v>
      </c>
      <c r="BU26" s="106">
        <f t="shared" si="3"/>
        <v>1</v>
      </c>
      <c r="BV26" s="46">
        <v>0</v>
      </c>
      <c r="BW26" s="106">
        <f t="shared" si="4"/>
        <v>1</v>
      </c>
      <c r="BX26" s="106">
        <f t="shared" si="5"/>
        <v>0</v>
      </c>
      <c r="BY26" s="106">
        <f t="shared" si="6"/>
        <v>1</v>
      </c>
      <c r="BZ26" s="46">
        <v>1</v>
      </c>
      <c r="CA26" s="106">
        <f t="shared" si="7"/>
        <v>0</v>
      </c>
    </row>
    <row r="27" spans="1:79" s="190" customFormat="1" ht="43.5" x14ac:dyDescent="0.35">
      <c r="A27" s="344">
        <v>22</v>
      </c>
      <c r="B27" s="261" t="s">
        <v>146</v>
      </c>
      <c r="C27" s="96" t="s">
        <v>229</v>
      </c>
      <c r="D27" s="258" t="s">
        <v>230</v>
      </c>
      <c r="E27" s="258" t="s">
        <v>231</v>
      </c>
      <c r="F27" s="258">
        <v>2013</v>
      </c>
      <c r="G27" s="86"/>
      <c r="H27" s="96" t="s">
        <v>232</v>
      </c>
      <c r="I27" s="86">
        <v>1</v>
      </c>
      <c r="J27" s="86">
        <v>0</v>
      </c>
      <c r="K27" s="95">
        <v>0</v>
      </c>
      <c r="L27" s="261">
        <v>1</v>
      </c>
      <c r="M27" s="261">
        <v>1</v>
      </c>
      <c r="N27" s="261">
        <v>1</v>
      </c>
      <c r="O27" s="249">
        <v>0</v>
      </c>
      <c r="P27" s="261">
        <v>0</v>
      </c>
      <c r="Q27" s="249">
        <v>1</v>
      </c>
      <c r="R27" s="86">
        <v>1</v>
      </c>
      <c r="S27" s="86">
        <v>1</v>
      </c>
      <c r="T27" s="86">
        <v>0</v>
      </c>
      <c r="U27" s="95">
        <v>1</v>
      </c>
      <c r="V27" s="258">
        <v>0</v>
      </c>
      <c r="W27" s="261">
        <v>0</v>
      </c>
      <c r="X27" s="261">
        <v>0</v>
      </c>
      <c r="Y27" s="261">
        <v>0</v>
      </c>
      <c r="Z27" s="261">
        <v>0</v>
      </c>
      <c r="AA27" s="258">
        <v>0</v>
      </c>
      <c r="AB27" s="86">
        <v>1</v>
      </c>
      <c r="AC27" s="86">
        <v>0</v>
      </c>
      <c r="AD27" s="255">
        <v>0</v>
      </c>
      <c r="AE27" s="259">
        <v>0</v>
      </c>
      <c r="AF27" s="260">
        <v>0</v>
      </c>
      <c r="AG27" s="86">
        <v>1</v>
      </c>
      <c r="AH27" s="95">
        <v>1</v>
      </c>
      <c r="AI27" s="107">
        <v>9</v>
      </c>
      <c r="AJ27" s="256">
        <v>5</v>
      </c>
      <c r="AK27" s="252">
        <v>1</v>
      </c>
      <c r="AL27" s="252" t="s">
        <v>180</v>
      </c>
      <c r="AM27" s="256">
        <v>1</v>
      </c>
      <c r="AN27" s="256">
        <v>0</v>
      </c>
      <c r="AO27" s="256">
        <v>0</v>
      </c>
      <c r="AP27" s="256">
        <v>1</v>
      </c>
      <c r="AQ27" s="256">
        <v>1</v>
      </c>
      <c r="AR27" s="252">
        <v>5</v>
      </c>
      <c r="AS27" s="252">
        <v>0</v>
      </c>
      <c r="AT27" s="252">
        <v>4</v>
      </c>
      <c r="AU27" s="252">
        <v>0</v>
      </c>
      <c r="AV27" s="252">
        <v>0</v>
      </c>
      <c r="AW27" s="252">
        <v>0</v>
      </c>
      <c r="AX27" s="113">
        <v>6</v>
      </c>
      <c r="AY27" s="251">
        <v>2</v>
      </c>
      <c r="AZ27" s="197" t="s">
        <v>233</v>
      </c>
      <c r="BA27" s="251">
        <v>1</v>
      </c>
      <c r="BB27" s="251">
        <v>1</v>
      </c>
      <c r="BC27" s="217">
        <v>0</v>
      </c>
      <c r="BD27" s="251">
        <v>1</v>
      </c>
      <c r="BE27" s="251">
        <v>0</v>
      </c>
      <c r="BF27" s="251">
        <v>0</v>
      </c>
      <c r="BG27" s="349"/>
      <c r="BH27" s="351">
        <v>1</v>
      </c>
      <c r="BI27" s="351"/>
      <c r="BJ27" s="351">
        <v>1</v>
      </c>
      <c r="BK27" s="164"/>
      <c r="BL27" s="171"/>
      <c r="BM27" s="164"/>
      <c r="BN27" s="106">
        <f>VLOOKUP($C27,weo_group!$A:$D,2,FALSE)</f>
        <v>134</v>
      </c>
      <c r="BO27" s="106" t="str">
        <f>VLOOKUP($C27,[1]weo_group!$A:$D,3,FALSE)</f>
        <v>DEU</v>
      </c>
      <c r="BP27" s="263">
        <v>1</v>
      </c>
      <c r="BQ27" s="132">
        <f t="shared" si="0"/>
        <v>13</v>
      </c>
      <c r="BR27" s="106">
        <f t="shared" si="1"/>
        <v>0</v>
      </c>
      <c r="BS27" s="106">
        <f t="shared" si="2"/>
        <v>1</v>
      </c>
      <c r="BT27" s="263">
        <v>1</v>
      </c>
      <c r="BU27" s="106">
        <f t="shared" si="3"/>
        <v>0</v>
      </c>
      <c r="BV27" s="263">
        <v>1</v>
      </c>
      <c r="BW27" s="106">
        <f t="shared" si="4"/>
        <v>0</v>
      </c>
      <c r="BX27" s="106">
        <f t="shared" si="5"/>
        <v>1</v>
      </c>
      <c r="BY27" s="106">
        <f t="shared" si="6"/>
        <v>0</v>
      </c>
      <c r="BZ27" s="263">
        <v>0</v>
      </c>
      <c r="CA27" s="106">
        <f t="shared" si="7"/>
        <v>1</v>
      </c>
    </row>
    <row r="28" spans="1:79" ht="50" x14ac:dyDescent="0.35">
      <c r="A28" s="344">
        <v>23</v>
      </c>
      <c r="B28" s="68" t="s">
        <v>146</v>
      </c>
      <c r="C28" s="94" t="s">
        <v>234</v>
      </c>
      <c r="D28" s="248" t="s">
        <v>141</v>
      </c>
      <c r="E28" s="248" t="s">
        <v>235</v>
      </c>
      <c r="F28" s="248">
        <v>2010</v>
      </c>
      <c r="G28" s="248" t="s">
        <v>236</v>
      </c>
      <c r="H28" s="94" t="s">
        <v>151</v>
      </c>
      <c r="I28" s="84">
        <v>1</v>
      </c>
      <c r="J28" s="84">
        <v>1</v>
      </c>
      <c r="K28" s="68">
        <v>0</v>
      </c>
      <c r="L28" s="249">
        <v>1</v>
      </c>
      <c r="M28" s="249">
        <v>1</v>
      </c>
      <c r="N28" s="249">
        <v>1</v>
      </c>
      <c r="O28" s="249">
        <v>1</v>
      </c>
      <c r="P28" s="249">
        <v>1</v>
      </c>
      <c r="Q28" s="249">
        <v>1</v>
      </c>
      <c r="R28" s="98">
        <v>1</v>
      </c>
      <c r="S28" s="84">
        <v>0</v>
      </c>
      <c r="T28" s="98">
        <v>1</v>
      </c>
      <c r="U28" s="85">
        <v>1</v>
      </c>
      <c r="V28" s="258" t="s">
        <v>180</v>
      </c>
      <c r="W28" s="68">
        <v>0</v>
      </c>
      <c r="X28" s="68">
        <v>0</v>
      </c>
      <c r="Y28" s="68">
        <v>0</v>
      </c>
      <c r="Z28" s="68">
        <v>0</v>
      </c>
      <c r="AA28" s="248">
        <v>0</v>
      </c>
      <c r="AB28" s="98">
        <v>1</v>
      </c>
      <c r="AC28" s="84">
        <v>1</v>
      </c>
      <c r="AD28" s="264">
        <v>0</v>
      </c>
      <c r="AE28" s="265">
        <v>1</v>
      </c>
      <c r="AF28" s="266">
        <v>0</v>
      </c>
      <c r="AG28" s="86" t="s">
        <v>180</v>
      </c>
      <c r="AH28" s="98">
        <v>1</v>
      </c>
      <c r="AI28" s="115">
        <v>5</v>
      </c>
      <c r="AJ28" s="87" t="s">
        <v>237</v>
      </c>
      <c r="AK28" s="108">
        <v>1</v>
      </c>
      <c r="AL28" s="108"/>
      <c r="AM28" s="108">
        <v>1</v>
      </c>
      <c r="AN28" s="108">
        <v>0</v>
      </c>
      <c r="AO28" s="108">
        <v>0</v>
      </c>
      <c r="AP28" s="108">
        <v>0</v>
      </c>
      <c r="AQ28" s="108">
        <v>0</v>
      </c>
      <c r="AR28" s="108">
        <v>0</v>
      </c>
      <c r="AS28" s="108">
        <v>1</v>
      </c>
      <c r="AT28" s="108">
        <v>0</v>
      </c>
      <c r="AU28" s="252" t="s">
        <v>180</v>
      </c>
      <c r="AV28" s="252" t="s">
        <v>180</v>
      </c>
      <c r="AW28" s="252" t="s">
        <v>180</v>
      </c>
      <c r="AX28" s="113">
        <v>9</v>
      </c>
      <c r="AY28" s="251">
        <v>2</v>
      </c>
      <c r="AZ28" s="197" t="s">
        <v>238</v>
      </c>
      <c r="BA28" s="251">
        <v>1</v>
      </c>
      <c r="BB28" s="251">
        <v>1</v>
      </c>
      <c r="BC28" s="217">
        <v>2</v>
      </c>
      <c r="BD28" s="251">
        <v>1</v>
      </c>
      <c r="BE28" s="251">
        <v>0</v>
      </c>
      <c r="BF28" s="251">
        <v>1</v>
      </c>
      <c r="BG28" s="349">
        <v>1</v>
      </c>
      <c r="BH28" s="351"/>
      <c r="BI28" s="351">
        <v>1</v>
      </c>
      <c r="BJ28" s="351"/>
      <c r="BK28" s="162"/>
      <c r="BL28" s="64"/>
      <c r="BM28" s="162"/>
      <c r="BN28" s="106">
        <f>VLOOKUP($C28,weo_group!$A:$D,2,FALSE)</f>
        <v>174</v>
      </c>
      <c r="BO28" s="106" t="str">
        <f>VLOOKUP($C28,[1]weo_group!$A:$D,3,FALSE)</f>
        <v>GRC</v>
      </c>
      <c r="BP28" s="46">
        <v>1</v>
      </c>
      <c r="BQ28" s="132">
        <f t="shared" si="0"/>
        <v>21</v>
      </c>
      <c r="BR28" s="106">
        <f t="shared" si="1"/>
        <v>0</v>
      </c>
      <c r="BS28" s="106">
        <f t="shared" si="2"/>
        <v>1</v>
      </c>
      <c r="BT28" s="46">
        <v>1</v>
      </c>
      <c r="BU28" s="106">
        <f t="shared" si="3"/>
        <v>0</v>
      </c>
      <c r="BV28" s="46">
        <v>1</v>
      </c>
      <c r="BW28" s="106">
        <f t="shared" si="4"/>
        <v>0</v>
      </c>
      <c r="BX28" s="106">
        <f t="shared" si="5"/>
        <v>0</v>
      </c>
      <c r="BY28" s="106">
        <f t="shared" si="6"/>
        <v>1</v>
      </c>
      <c r="BZ28" s="46">
        <v>0</v>
      </c>
      <c r="CA28" s="106">
        <f t="shared" si="7"/>
        <v>1</v>
      </c>
    </row>
    <row r="29" spans="1:79" ht="14.5" x14ac:dyDescent="0.35">
      <c r="A29" s="344">
        <v>24</v>
      </c>
      <c r="B29" s="68" t="s">
        <v>133</v>
      </c>
      <c r="C29" s="211" t="s">
        <v>239</v>
      </c>
      <c r="D29" s="212" t="s">
        <v>240</v>
      </c>
      <c r="E29" s="248" t="s">
        <v>241</v>
      </c>
      <c r="F29" s="248">
        <v>2017</v>
      </c>
      <c r="G29" s="212">
        <v>2023</v>
      </c>
      <c r="H29" s="94" t="s">
        <v>242</v>
      </c>
      <c r="I29" s="84">
        <v>1</v>
      </c>
      <c r="J29" s="213">
        <v>1</v>
      </c>
      <c r="K29" s="68">
        <v>0</v>
      </c>
      <c r="L29" s="214">
        <v>1</v>
      </c>
      <c r="M29" s="249">
        <v>1</v>
      </c>
      <c r="N29" s="249">
        <v>0</v>
      </c>
      <c r="O29" s="249">
        <v>1</v>
      </c>
      <c r="P29" s="249">
        <v>0</v>
      </c>
      <c r="Q29" s="249">
        <v>1</v>
      </c>
      <c r="R29" s="98">
        <v>1</v>
      </c>
      <c r="S29" s="84">
        <v>0</v>
      </c>
      <c r="T29" s="98">
        <v>0</v>
      </c>
      <c r="U29" s="85">
        <v>1</v>
      </c>
      <c r="V29" s="267">
        <v>1</v>
      </c>
      <c r="W29" s="68">
        <v>0</v>
      </c>
      <c r="X29" s="68">
        <v>0</v>
      </c>
      <c r="Y29" s="210">
        <v>1</v>
      </c>
      <c r="Z29" s="68">
        <v>0</v>
      </c>
      <c r="AA29" s="248">
        <v>0</v>
      </c>
      <c r="AB29" s="98">
        <v>1</v>
      </c>
      <c r="AC29" s="84">
        <v>1</v>
      </c>
      <c r="AD29" s="264">
        <v>1</v>
      </c>
      <c r="AE29" s="265">
        <v>0</v>
      </c>
      <c r="AF29" s="266">
        <v>0</v>
      </c>
      <c r="AG29" s="86">
        <v>1</v>
      </c>
      <c r="AH29" s="85">
        <v>1</v>
      </c>
      <c r="AI29" s="109">
        <v>5</v>
      </c>
      <c r="AJ29" s="87">
        <v>3</v>
      </c>
      <c r="AK29" s="108">
        <v>1</v>
      </c>
      <c r="AL29" s="111" t="s">
        <v>943</v>
      </c>
      <c r="AM29" s="108">
        <v>0</v>
      </c>
      <c r="AN29" s="108">
        <v>1</v>
      </c>
      <c r="AO29" s="108">
        <v>0</v>
      </c>
      <c r="AP29" s="108">
        <v>0</v>
      </c>
      <c r="AQ29" s="108">
        <v>1</v>
      </c>
      <c r="AR29" s="108">
        <v>0</v>
      </c>
      <c r="AS29" s="108">
        <v>1</v>
      </c>
      <c r="AT29" s="108">
        <v>0</v>
      </c>
      <c r="AU29" s="252">
        <v>0</v>
      </c>
      <c r="AV29" s="252">
        <v>1</v>
      </c>
      <c r="AW29" s="252">
        <v>0</v>
      </c>
      <c r="AX29" s="113">
        <v>0</v>
      </c>
      <c r="AY29" s="251">
        <v>0</v>
      </c>
      <c r="AZ29" s="141" t="s">
        <v>243</v>
      </c>
      <c r="BA29" s="251">
        <v>1</v>
      </c>
      <c r="BB29" s="251">
        <v>1</v>
      </c>
      <c r="BC29" s="217">
        <v>0</v>
      </c>
      <c r="BD29" s="251">
        <v>1</v>
      </c>
      <c r="BE29" s="251">
        <v>0</v>
      </c>
      <c r="BF29" s="251">
        <v>0</v>
      </c>
      <c r="BG29" s="349"/>
      <c r="BH29" s="351">
        <v>1</v>
      </c>
      <c r="BI29" s="351"/>
      <c r="BJ29" s="366">
        <v>1</v>
      </c>
      <c r="BK29" s="64"/>
      <c r="BL29" s="64"/>
      <c r="BM29" s="162"/>
      <c r="BN29" s="106">
        <f>VLOOKUP($C29,weo_group!$A:$D,2,FALSE)</f>
        <v>328</v>
      </c>
      <c r="BO29" s="106" t="str">
        <f>VLOOKUP($C29,[1]weo_group!$A:$D,3,FALSE)</f>
        <v>GRD</v>
      </c>
      <c r="BP29" s="46"/>
      <c r="BQ29" s="132"/>
      <c r="BR29" s="106"/>
      <c r="BS29" s="106"/>
      <c r="BT29" s="46"/>
      <c r="BU29" s="106"/>
      <c r="BV29" s="46"/>
      <c r="BW29" s="106"/>
      <c r="BX29" s="106"/>
      <c r="BY29" s="106"/>
      <c r="BZ29" s="46"/>
      <c r="CA29" s="106"/>
    </row>
    <row r="30" spans="1:79" ht="59.9" customHeight="1" x14ac:dyDescent="0.35">
      <c r="A30" s="344">
        <v>25</v>
      </c>
      <c r="B30" s="68" t="s">
        <v>146</v>
      </c>
      <c r="C30" s="94" t="s">
        <v>244</v>
      </c>
      <c r="D30" s="248" t="s">
        <v>170</v>
      </c>
      <c r="E30" s="248" t="s">
        <v>171</v>
      </c>
      <c r="F30" s="248">
        <v>2009</v>
      </c>
      <c r="G30" s="84">
        <v>2010</v>
      </c>
      <c r="H30" s="94" t="s">
        <v>151</v>
      </c>
      <c r="I30" s="84">
        <v>1</v>
      </c>
      <c r="J30" s="84">
        <v>1</v>
      </c>
      <c r="K30" s="85">
        <v>1</v>
      </c>
      <c r="L30" s="68">
        <v>1</v>
      </c>
      <c r="M30" s="68">
        <v>1</v>
      </c>
      <c r="N30" s="68">
        <v>0</v>
      </c>
      <c r="O30" s="249">
        <v>1</v>
      </c>
      <c r="P30" s="68">
        <v>0</v>
      </c>
      <c r="Q30" s="249">
        <v>1</v>
      </c>
      <c r="R30" s="84">
        <v>1</v>
      </c>
      <c r="S30" s="84">
        <v>0</v>
      </c>
      <c r="T30" s="84">
        <v>0</v>
      </c>
      <c r="U30" s="85">
        <v>1</v>
      </c>
      <c r="V30" s="248">
        <v>1</v>
      </c>
      <c r="W30" s="68">
        <v>0</v>
      </c>
      <c r="X30" s="68">
        <v>0</v>
      </c>
      <c r="Y30" s="68">
        <v>0</v>
      </c>
      <c r="Z30" s="68">
        <v>1</v>
      </c>
      <c r="AA30" s="248">
        <v>1</v>
      </c>
      <c r="AB30" s="84">
        <v>1</v>
      </c>
      <c r="AC30" s="84">
        <v>0</v>
      </c>
      <c r="AD30" s="85">
        <v>0</v>
      </c>
      <c r="AE30" s="248">
        <v>1</v>
      </c>
      <c r="AF30" s="212">
        <v>0</v>
      </c>
      <c r="AG30" s="84">
        <v>0</v>
      </c>
      <c r="AH30" s="85">
        <v>1</v>
      </c>
      <c r="AI30" s="109">
        <v>3</v>
      </c>
      <c r="AJ30" s="108">
        <v>6</v>
      </c>
      <c r="AK30" s="108">
        <v>1</v>
      </c>
      <c r="AL30" s="108">
        <v>0</v>
      </c>
      <c r="AM30" s="108">
        <v>1</v>
      </c>
      <c r="AN30" s="108">
        <v>0</v>
      </c>
      <c r="AO30" s="108">
        <v>0</v>
      </c>
      <c r="AP30" s="108">
        <v>1</v>
      </c>
      <c r="AQ30" s="108">
        <v>0</v>
      </c>
      <c r="AR30" s="108">
        <v>0</v>
      </c>
      <c r="AS30" s="108">
        <v>1</v>
      </c>
      <c r="AT30" s="108">
        <v>1</v>
      </c>
      <c r="AU30" s="108">
        <v>0</v>
      </c>
      <c r="AV30" s="108">
        <v>0</v>
      </c>
      <c r="AW30" s="108">
        <v>1</v>
      </c>
      <c r="AX30" s="113">
        <v>4</v>
      </c>
      <c r="AY30" s="251">
        <v>2</v>
      </c>
      <c r="AZ30" s="251" t="s">
        <v>181</v>
      </c>
      <c r="BA30" s="251">
        <v>0</v>
      </c>
      <c r="BB30" s="251">
        <v>0</v>
      </c>
      <c r="BC30" s="217">
        <v>0</v>
      </c>
      <c r="BD30" s="251">
        <v>1</v>
      </c>
      <c r="BE30" s="251">
        <v>0</v>
      </c>
      <c r="BF30" s="251">
        <v>0</v>
      </c>
      <c r="BG30" s="349">
        <v>1</v>
      </c>
      <c r="BH30" s="351">
        <v>1</v>
      </c>
      <c r="BI30" s="351"/>
      <c r="BJ30" s="366"/>
      <c r="BK30" s="64"/>
      <c r="BL30" s="172"/>
      <c r="BM30" s="178" t="s">
        <v>944</v>
      </c>
      <c r="BN30" s="106">
        <f>VLOOKUP($C30,weo_group!$A:$D,2,FALSE)</f>
        <v>944</v>
      </c>
      <c r="BO30" s="106" t="str">
        <f>VLOOKUP($C30,[1]weo_group!$A:$D,3,FALSE)</f>
        <v>HUN</v>
      </c>
      <c r="BP30" s="46">
        <v>1</v>
      </c>
      <c r="BQ30" s="132">
        <f t="shared" ref="BQ30:BQ41" si="8">SUM(I30:AH30)+(-AC30+AC30*5)+(-AH30+AH30*3)</f>
        <v>17</v>
      </c>
      <c r="BR30" s="106">
        <f t="shared" ref="BR30:BR41" si="9">IF(F30&lt;2005,1,0)</f>
        <v>0</v>
      </c>
      <c r="BS30" s="106">
        <f t="shared" ref="BS30:BS41" si="10">1-BR30</f>
        <v>1</v>
      </c>
      <c r="BT30" s="46">
        <v>1</v>
      </c>
      <c r="BU30" s="106">
        <f t="shared" ref="BU30:BU41" si="11">1-BT30</f>
        <v>0</v>
      </c>
      <c r="BV30" s="46">
        <v>0</v>
      </c>
      <c r="BW30" s="106">
        <f t="shared" ref="BW30:BW41" si="12">1-BV30</f>
        <v>1</v>
      </c>
      <c r="BX30" s="106">
        <f t="shared" ref="BX30:BX41" si="13">IF(G30&lt;2008,1,0)</f>
        <v>0</v>
      </c>
      <c r="BY30" s="106">
        <f t="shared" ref="BY30:BY41" si="14">1-BX30</f>
        <v>1</v>
      </c>
      <c r="BZ30" s="46">
        <v>0</v>
      </c>
      <c r="CA30" s="106">
        <f t="shared" ref="CA30:CA41" si="15">1-BZ30</f>
        <v>1</v>
      </c>
    </row>
    <row r="31" spans="1:79" s="191" customFormat="1" ht="25" x14ac:dyDescent="0.35">
      <c r="A31" s="344">
        <v>26</v>
      </c>
      <c r="B31" s="68" t="s">
        <v>226</v>
      </c>
      <c r="C31" s="94" t="s">
        <v>247</v>
      </c>
      <c r="D31" s="268" t="s">
        <v>248</v>
      </c>
      <c r="E31" s="248" t="s">
        <v>249</v>
      </c>
      <c r="F31" s="248">
        <v>1991</v>
      </c>
      <c r="G31" s="84">
        <v>1995</v>
      </c>
      <c r="H31" s="94" t="s">
        <v>151</v>
      </c>
      <c r="I31" s="84">
        <v>1</v>
      </c>
      <c r="J31" s="84">
        <v>0</v>
      </c>
      <c r="K31" s="85">
        <v>1</v>
      </c>
      <c r="L31" s="68">
        <v>1</v>
      </c>
      <c r="M31" s="68">
        <v>1</v>
      </c>
      <c r="N31" s="68">
        <v>0</v>
      </c>
      <c r="O31" s="68">
        <v>1</v>
      </c>
      <c r="P31" s="68">
        <v>0</v>
      </c>
      <c r="Q31" s="248">
        <v>1</v>
      </c>
      <c r="R31" s="84">
        <v>1</v>
      </c>
      <c r="S31" s="84">
        <v>0</v>
      </c>
      <c r="T31" s="84">
        <v>0</v>
      </c>
      <c r="U31" s="85">
        <v>1</v>
      </c>
      <c r="V31" s="248">
        <v>1</v>
      </c>
      <c r="W31" s="68">
        <v>0</v>
      </c>
      <c r="X31" s="68">
        <v>0</v>
      </c>
      <c r="Y31" s="68">
        <v>0</v>
      </c>
      <c r="Z31" s="68">
        <v>1</v>
      </c>
      <c r="AA31" s="248">
        <v>0</v>
      </c>
      <c r="AB31" s="84">
        <v>1</v>
      </c>
      <c r="AC31" s="84">
        <v>1</v>
      </c>
      <c r="AD31" s="85">
        <v>0</v>
      </c>
      <c r="AE31" s="248">
        <v>1</v>
      </c>
      <c r="AF31" s="212">
        <v>0</v>
      </c>
      <c r="AG31" s="86">
        <v>1</v>
      </c>
      <c r="AH31" s="85">
        <v>0</v>
      </c>
      <c r="AI31" s="107">
        <v>14</v>
      </c>
      <c r="AJ31" s="108">
        <v>5</v>
      </c>
      <c r="AK31" s="108">
        <v>1</v>
      </c>
      <c r="AL31" s="108">
        <v>0</v>
      </c>
      <c r="AM31" s="108">
        <v>1</v>
      </c>
      <c r="AN31" s="108">
        <v>1</v>
      </c>
      <c r="AO31" s="108">
        <v>0</v>
      </c>
      <c r="AP31" s="108">
        <v>1</v>
      </c>
      <c r="AQ31" s="108">
        <v>1</v>
      </c>
      <c r="AR31" s="108">
        <v>0</v>
      </c>
      <c r="AS31" s="108">
        <v>1</v>
      </c>
      <c r="AT31" s="108">
        <v>0</v>
      </c>
      <c r="AU31" s="108">
        <v>0</v>
      </c>
      <c r="AV31" s="108">
        <v>1</v>
      </c>
      <c r="AW31" s="108">
        <v>0</v>
      </c>
      <c r="AX31" s="113">
        <v>4</v>
      </c>
      <c r="AY31" s="251">
        <v>0</v>
      </c>
      <c r="AZ31" s="141" t="s">
        <v>250</v>
      </c>
      <c r="BA31" s="251">
        <v>1</v>
      </c>
      <c r="BB31" s="251">
        <v>1</v>
      </c>
      <c r="BC31" s="217"/>
      <c r="BD31" s="251"/>
      <c r="BE31" s="251"/>
      <c r="BF31" s="251"/>
      <c r="BG31" s="349"/>
      <c r="BH31" s="351"/>
      <c r="BI31" s="351"/>
      <c r="BJ31" s="351"/>
      <c r="BK31" s="165"/>
      <c r="BL31" s="173"/>
      <c r="BM31" s="165"/>
      <c r="BN31" s="106">
        <f>VLOOKUP($C31,weo_group!$A:$D,2,FALSE)</f>
        <v>429</v>
      </c>
      <c r="BO31" s="106" t="str">
        <f>VLOOKUP($C31,[1]weo_group!$A:$D,3,FALSE)</f>
        <v>IRN</v>
      </c>
      <c r="BP31" s="182">
        <v>1</v>
      </c>
      <c r="BQ31" s="132">
        <f t="shared" si="8"/>
        <v>18</v>
      </c>
      <c r="BR31" s="106">
        <f t="shared" si="9"/>
        <v>1</v>
      </c>
      <c r="BS31" s="106">
        <f t="shared" si="10"/>
        <v>0</v>
      </c>
      <c r="BT31" s="182">
        <v>0</v>
      </c>
      <c r="BU31" s="106">
        <f t="shared" si="11"/>
        <v>1</v>
      </c>
      <c r="BV31" s="182">
        <v>0</v>
      </c>
      <c r="BW31" s="106">
        <f t="shared" si="12"/>
        <v>1</v>
      </c>
      <c r="BX31" s="106">
        <f t="shared" si="13"/>
        <v>1</v>
      </c>
      <c r="BY31" s="106">
        <f t="shared" si="14"/>
        <v>0</v>
      </c>
      <c r="BZ31" s="182">
        <v>1</v>
      </c>
      <c r="CA31" s="106">
        <f t="shared" si="15"/>
        <v>0</v>
      </c>
    </row>
    <row r="32" spans="1:79" s="192" customFormat="1" ht="187.5" x14ac:dyDescent="0.35">
      <c r="A32" s="344">
        <v>27</v>
      </c>
      <c r="B32" s="68" t="s">
        <v>146</v>
      </c>
      <c r="C32" s="94" t="s">
        <v>251</v>
      </c>
      <c r="D32" s="248" t="s">
        <v>170</v>
      </c>
      <c r="E32" s="248" t="s">
        <v>252</v>
      </c>
      <c r="F32" s="248">
        <v>2016</v>
      </c>
      <c r="G32" s="84"/>
      <c r="H32" s="94" t="s">
        <v>151</v>
      </c>
      <c r="I32" s="84">
        <v>1</v>
      </c>
      <c r="J32" s="84">
        <v>1</v>
      </c>
      <c r="K32" s="85">
        <v>0</v>
      </c>
      <c r="L32" s="68">
        <v>1</v>
      </c>
      <c r="M32" s="68">
        <v>1</v>
      </c>
      <c r="N32" s="68">
        <v>1</v>
      </c>
      <c r="O32" s="68">
        <v>1</v>
      </c>
      <c r="P32" s="68">
        <v>0</v>
      </c>
      <c r="Q32" s="68">
        <v>1</v>
      </c>
      <c r="R32" s="84">
        <v>1</v>
      </c>
      <c r="S32" s="84">
        <v>0</v>
      </c>
      <c r="T32" s="84">
        <v>0</v>
      </c>
      <c r="U32" s="85">
        <v>1</v>
      </c>
      <c r="V32" s="248">
        <v>1</v>
      </c>
      <c r="W32" s="68">
        <v>0</v>
      </c>
      <c r="X32" s="68">
        <v>0</v>
      </c>
      <c r="Y32" s="68">
        <v>0</v>
      </c>
      <c r="Z32" s="68">
        <v>0</v>
      </c>
      <c r="AA32" s="248">
        <v>0</v>
      </c>
      <c r="AB32" s="84">
        <v>1</v>
      </c>
      <c r="AC32" s="84">
        <v>1</v>
      </c>
      <c r="AD32" s="68">
        <v>0</v>
      </c>
      <c r="AE32" s="248">
        <v>1</v>
      </c>
      <c r="AF32" s="212">
        <v>1</v>
      </c>
      <c r="AG32" s="215">
        <v>0</v>
      </c>
      <c r="AH32" s="85"/>
      <c r="AI32" s="107">
        <v>3</v>
      </c>
      <c r="AJ32" s="108" t="s">
        <v>253</v>
      </c>
      <c r="AK32" s="108">
        <v>1</v>
      </c>
      <c r="AL32" s="108">
        <v>1</v>
      </c>
      <c r="AM32" s="108">
        <v>1</v>
      </c>
      <c r="AN32" s="108">
        <v>1</v>
      </c>
      <c r="AO32" s="108"/>
      <c r="AP32" s="108"/>
      <c r="AQ32" s="108"/>
      <c r="AR32" s="108">
        <v>1</v>
      </c>
      <c r="AS32" s="108">
        <v>1</v>
      </c>
      <c r="AT32" s="108"/>
      <c r="AU32" s="108">
        <v>0</v>
      </c>
      <c r="AV32" s="108">
        <v>0</v>
      </c>
      <c r="AW32" s="111"/>
      <c r="AX32" s="113">
        <v>0</v>
      </c>
      <c r="AY32" s="251">
        <v>0</v>
      </c>
      <c r="AZ32" s="251" t="s">
        <v>181</v>
      </c>
      <c r="BA32" s="251">
        <v>0</v>
      </c>
      <c r="BB32" s="251">
        <v>0</v>
      </c>
      <c r="BC32" s="217">
        <v>0</v>
      </c>
      <c r="BD32" s="251">
        <v>1</v>
      </c>
      <c r="BE32" s="251">
        <v>0</v>
      </c>
      <c r="BF32" s="251">
        <v>0</v>
      </c>
      <c r="BG32" s="349">
        <v>1</v>
      </c>
      <c r="BH32" s="351">
        <v>1</v>
      </c>
      <c r="BI32" s="351"/>
      <c r="BJ32" s="351">
        <v>1</v>
      </c>
      <c r="BK32" s="165" t="s">
        <v>945</v>
      </c>
      <c r="BL32" s="173" t="s">
        <v>946</v>
      </c>
      <c r="BM32" s="165"/>
      <c r="BN32" s="106">
        <f>VLOOKUP($C32,weo_group!$A:$D,2,FALSE)</f>
        <v>176</v>
      </c>
      <c r="BO32" s="106" t="str">
        <f>VLOOKUP($C32,[1]weo_group!$A:$D,3,FALSE)</f>
        <v>ISL</v>
      </c>
      <c r="BP32" s="101">
        <v>1</v>
      </c>
      <c r="BQ32" s="132">
        <f t="shared" si="8"/>
        <v>18</v>
      </c>
      <c r="BR32" s="106">
        <f t="shared" si="9"/>
        <v>0</v>
      </c>
      <c r="BS32" s="106">
        <f t="shared" si="10"/>
        <v>1</v>
      </c>
      <c r="BT32" s="101">
        <v>0</v>
      </c>
      <c r="BU32" s="106">
        <f t="shared" si="11"/>
        <v>1</v>
      </c>
      <c r="BV32" s="101">
        <v>1</v>
      </c>
      <c r="BW32" s="106">
        <f t="shared" si="12"/>
        <v>0</v>
      </c>
      <c r="BX32" s="106">
        <f t="shared" si="13"/>
        <v>1</v>
      </c>
      <c r="BY32" s="106">
        <f t="shared" si="14"/>
        <v>0</v>
      </c>
      <c r="BZ32" s="101">
        <v>1</v>
      </c>
      <c r="CA32" s="106">
        <f t="shared" si="15"/>
        <v>0</v>
      </c>
    </row>
    <row r="33" spans="1:79" ht="29" x14ac:dyDescent="0.35">
      <c r="A33" s="344">
        <v>28</v>
      </c>
      <c r="B33" s="68" t="s">
        <v>146</v>
      </c>
      <c r="C33" s="94" t="s">
        <v>254</v>
      </c>
      <c r="D33" s="248" t="s">
        <v>255</v>
      </c>
      <c r="E33" s="248" t="s">
        <v>256</v>
      </c>
      <c r="F33" s="248">
        <v>2011</v>
      </c>
      <c r="G33" s="84">
        <v>2012</v>
      </c>
      <c r="H33" s="94" t="s">
        <v>151</v>
      </c>
      <c r="I33" s="84">
        <v>1</v>
      </c>
      <c r="J33" s="84">
        <v>1</v>
      </c>
      <c r="K33" s="85">
        <v>0</v>
      </c>
      <c r="L33" s="68">
        <v>1</v>
      </c>
      <c r="M33" s="68">
        <v>1</v>
      </c>
      <c r="N33" s="68">
        <v>0</v>
      </c>
      <c r="O33" s="249">
        <v>1</v>
      </c>
      <c r="P33" s="68">
        <v>1</v>
      </c>
      <c r="Q33" s="249">
        <v>1</v>
      </c>
      <c r="R33" s="84">
        <v>1</v>
      </c>
      <c r="S33" s="84">
        <v>0</v>
      </c>
      <c r="T33" s="84">
        <v>0</v>
      </c>
      <c r="U33" s="85">
        <v>1</v>
      </c>
      <c r="V33" s="248">
        <v>1</v>
      </c>
      <c r="W33" s="68">
        <v>0</v>
      </c>
      <c r="X33" s="68">
        <v>0</v>
      </c>
      <c r="Y33" s="68">
        <v>0</v>
      </c>
      <c r="Z33" s="68">
        <v>0</v>
      </c>
      <c r="AA33" s="248">
        <v>0</v>
      </c>
      <c r="AB33" s="84">
        <v>1</v>
      </c>
      <c r="AC33" s="84">
        <v>1</v>
      </c>
      <c r="AD33" s="249">
        <v>1</v>
      </c>
      <c r="AE33" s="248">
        <v>1</v>
      </c>
      <c r="AF33" s="212">
        <v>1</v>
      </c>
      <c r="AG33" s="84">
        <v>1</v>
      </c>
      <c r="AH33" s="85">
        <v>1</v>
      </c>
      <c r="AI33" s="109">
        <v>5</v>
      </c>
      <c r="AJ33" s="108">
        <v>4</v>
      </c>
      <c r="AK33" s="108">
        <v>1</v>
      </c>
      <c r="AL33" s="108">
        <v>1</v>
      </c>
      <c r="AM33" s="108">
        <v>1</v>
      </c>
      <c r="AN33" s="108">
        <v>1</v>
      </c>
      <c r="AO33" s="108">
        <v>0</v>
      </c>
      <c r="AP33" s="108">
        <v>0</v>
      </c>
      <c r="AQ33" s="108">
        <v>0</v>
      </c>
      <c r="AR33" s="108">
        <v>1</v>
      </c>
      <c r="AS33" s="108">
        <v>0</v>
      </c>
      <c r="AT33" s="108">
        <v>0</v>
      </c>
      <c r="AU33" s="108">
        <v>0</v>
      </c>
      <c r="AV33" s="108">
        <v>1</v>
      </c>
      <c r="AW33" s="108">
        <v>0</v>
      </c>
      <c r="AX33" s="113">
        <v>3</v>
      </c>
      <c r="AY33" s="251">
        <v>2</v>
      </c>
      <c r="AZ33" s="197" t="s">
        <v>257</v>
      </c>
      <c r="BA33" s="251">
        <v>1</v>
      </c>
      <c r="BB33" s="251">
        <v>1</v>
      </c>
      <c r="BC33" s="217">
        <v>1</v>
      </c>
      <c r="BD33" s="251">
        <v>1</v>
      </c>
      <c r="BE33" s="251">
        <v>1</v>
      </c>
      <c r="BF33" s="251">
        <v>1</v>
      </c>
      <c r="BG33" s="349">
        <v>1</v>
      </c>
      <c r="BH33" s="351"/>
      <c r="BI33" s="351">
        <v>1</v>
      </c>
      <c r="BJ33" s="358"/>
      <c r="BK33" s="162"/>
      <c r="BL33" s="64"/>
      <c r="BM33" s="162"/>
      <c r="BN33" s="106">
        <f>VLOOKUP($C33,weo_group!$A:$D,2,FALSE)</f>
        <v>178</v>
      </c>
      <c r="BO33" s="106" t="str">
        <f>VLOOKUP($C33,[1]weo_group!$A:$D,3,FALSE)</f>
        <v>IRL</v>
      </c>
      <c r="BP33" s="46">
        <v>1</v>
      </c>
      <c r="BQ33" s="132">
        <f t="shared" si="8"/>
        <v>23</v>
      </c>
      <c r="BR33" s="106">
        <f t="shared" si="9"/>
        <v>0</v>
      </c>
      <c r="BS33" s="106">
        <f t="shared" si="10"/>
        <v>1</v>
      </c>
      <c r="BT33" s="46">
        <v>1</v>
      </c>
      <c r="BU33" s="106">
        <f t="shared" si="11"/>
        <v>0</v>
      </c>
      <c r="BV33" s="46">
        <v>1</v>
      </c>
      <c r="BW33" s="106">
        <f t="shared" si="12"/>
        <v>0</v>
      </c>
      <c r="BX33" s="106">
        <f t="shared" si="13"/>
        <v>0</v>
      </c>
      <c r="BY33" s="106">
        <f t="shared" si="14"/>
        <v>1</v>
      </c>
      <c r="BZ33" s="46">
        <v>0</v>
      </c>
      <c r="CA33" s="106">
        <f t="shared" si="15"/>
        <v>1</v>
      </c>
    </row>
    <row r="34" spans="1:79" ht="29" x14ac:dyDescent="0.35">
      <c r="A34" s="344">
        <v>29</v>
      </c>
      <c r="B34" s="68" t="s">
        <v>146</v>
      </c>
      <c r="C34" s="94" t="s">
        <v>258</v>
      </c>
      <c r="D34" s="248" t="s">
        <v>141</v>
      </c>
      <c r="E34" s="248"/>
      <c r="F34" s="248">
        <v>2014</v>
      </c>
      <c r="G34" s="84"/>
      <c r="H34" s="94" t="s">
        <v>151</v>
      </c>
      <c r="I34" s="84">
        <v>0</v>
      </c>
      <c r="J34" s="84">
        <v>0</v>
      </c>
      <c r="K34" s="85">
        <v>0</v>
      </c>
      <c r="L34" s="68">
        <v>1</v>
      </c>
      <c r="M34" s="68">
        <v>0</v>
      </c>
      <c r="N34" s="68">
        <v>1</v>
      </c>
      <c r="O34" s="249">
        <v>1</v>
      </c>
      <c r="P34" s="68">
        <v>1</v>
      </c>
      <c r="Q34" s="249">
        <v>1</v>
      </c>
      <c r="R34" s="84">
        <v>1</v>
      </c>
      <c r="S34" s="84">
        <v>0</v>
      </c>
      <c r="T34" s="84">
        <v>0</v>
      </c>
      <c r="U34" s="85">
        <v>1</v>
      </c>
      <c r="V34" s="258" t="s">
        <v>180</v>
      </c>
      <c r="W34" s="68">
        <v>0</v>
      </c>
      <c r="X34" s="68">
        <v>0</v>
      </c>
      <c r="Y34" s="68">
        <v>0</v>
      </c>
      <c r="Z34" s="68">
        <v>1</v>
      </c>
      <c r="AA34" s="248">
        <v>0</v>
      </c>
      <c r="AB34" s="84">
        <v>1</v>
      </c>
      <c r="AC34" s="84">
        <v>1</v>
      </c>
      <c r="AD34" s="249">
        <v>1</v>
      </c>
      <c r="AE34" s="259">
        <v>1</v>
      </c>
      <c r="AF34" s="260">
        <v>1</v>
      </c>
      <c r="AG34" s="84">
        <v>1</v>
      </c>
      <c r="AH34" s="85">
        <v>1</v>
      </c>
      <c r="AI34" s="109">
        <v>5</v>
      </c>
      <c r="AJ34" s="108">
        <v>6</v>
      </c>
      <c r="AK34" s="108">
        <v>0</v>
      </c>
      <c r="AL34" s="252" t="s">
        <v>180</v>
      </c>
      <c r="AM34" s="252">
        <v>1</v>
      </c>
      <c r="AN34" s="252">
        <v>1</v>
      </c>
      <c r="AO34" s="252">
        <v>0</v>
      </c>
      <c r="AP34" s="108">
        <v>1</v>
      </c>
      <c r="AQ34" s="108"/>
      <c r="AR34" s="108">
        <v>0</v>
      </c>
      <c r="AS34" s="108">
        <v>1</v>
      </c>
      <c r="AT34" s="108">
        <v>0</v>
      </c>
      <c r="AU34" s="108">
        <v>0</v>
      </c>
      <c r="AV34" s="108">
        <v>1</v>
      </c>
      <c r="AW34" s="108">
        <v>1</v>
      </c>
      <c r="AX34" s="113">
        <v>16</v>
      </c>
      <c r="AY34" s="251">
        <v>2</v>
      </c>
      <c r="AZ34" s="197" t="s">
        <v>259</v>
      </c>
      <c r="BA34" s="251">
        <v>1</v>
      </c>
      <c r="BB34" s="251">
        <v>1</v>
      </c>
      <c r="BC34" s="217">
        <v>2</v>
      </c>
      <c r="BD34" s="251">
        <v>1</v>
      </c>
      <c r="BE34" s="251">
        <v>1</v>
      </c>
      <c r="BF34" s="251">
        <v>1</v>
      </c>
      <c r="BG34" s="349">
        <v>1</v>
      </c>
      <c r="BH34" s="351">
        <v>1</v>
      </c>
      <c r="BI34" s="351">
        <v>1</v>
      </c>
      <c r="BJ34" s="358"/>
      <c r="BK34" s="162"/>
      <c r="BL34" s="64"/>
      <c r="BM34" s="162"/>
      <c r="BN34" s="106">
        <f>VLOOKUP($C34,weo_group!$A:$D,2,FALSE)</f>
        <v>136</v>
      </c>
      <c r="BO34" s="106" t="str">
        <f>VLOOKUP($C34,[1]weo_group!$A:$D,3,FALSE)</f>
        <v>ITA</v>
      </c>
      <c r="BP34" s="46">
        <v>1</v>
      </c>
      <c r="BQ34" s="132">
        <f t="shared" si="8"/>
        <v>21</v>
      </c>
      <c r="BR34" s="106">
        <f t="shared" si="9"/>
        <v>0</v>
      </c>
      <c r="BS34" s="106">
        <f t="shared" si="10"/>
        <v>1</v>
      </c>
      <c r="BT34" s="46">
        <v>1</v>
      </c>
      <c r="BU34" s="106">
        <f t="shared" si="11"/>
        <v>0</v>
      </c>
      <c r="BV34" s="46">
        <v>1</v>
      </c>
      <c r="BW34" s="106">
        <f t="shared" si="12"/>
        <v>0</v>
      </c>
      <c r="BX34" s="106">
        <f t="shared" si="13"/>
        <v>1</v>
      </c>
      <c r="BY34" s="106">
        <f t="shared" si="14"/>
        <v>0</v>
      </c>
      <c r="BZ34" s="46">
        <v>0</v>
      </c>
      <c r="CA34" s="106">
        <f t="shared" si="15"/>
        <v>1</v>
      </c>
    </row>
    <row r="35" spans="1:79" ht="58" x14ac:dyDescent="0.35">
      <c r="A35" s="344">
        <v>30</v>
      </c>
      <c r="B35" s="68" t="s">
        <v>260</v>
      </c>
      <c r="C35" s="94" t="s">
        <v>261</v>
      </c>
      <c r="D35" s="248" t="s">
        <v>262</v>
      </c>
      <c r="E35" s="248" t="s">
        <v>142</v>
      </c>
      <c r="F35" s="248">
        <v>2007</v>
      </c>
      <c r="G35" s="248">
        <v>2012</v>
      </c>
      <c r="H35" s="94" t="s">
        <v>144</v>
      </c>
      <c r="I35" s="84">
        <v>1</v>
      </c>
      <c r="J35" s="84">
        <v>1</v>
      </c>
      <c r="K35" s="85">
        <v>1</v>
      </c>
      <c r="L35" s="68">
        <v>1</v>
      </c>
      <c r="M35" s="68">
        <v>1</v>
      </c>
      <c r="N35" s="68">
        <v>0</v>
      </c>
      <c r="O35" s="249">
        <v>1</v>
      </c>
      <c r="P35" s="68">
        <v>1</v>
      </c>
      <c r="Q35" s="249">
        <v>0</v>
      </c>
      <c r="R35" s="84">
        <v>1</v>
      </c>
      <c r="S35" s="84">
        <v>0</v>
      </c>
      <c r="T35" s="84">
        <v>0</v>
      </c>
      <c r="U35" s="85">
        <v>1</v>
      </c>
      <c r="V35" s="248">
        <v>1</v>
      </c>
      <c r="W35" s="68">
        <v>0</v>
      </c>
      <c r="X35" s="68">
        <v>0</v>
      </c>
      <c r="Y35" s="68">
        <v>0</v>
      </c>
      <c r="Z35" s="269">
        <v>0</v>
      </c>
      <c r="AA35" s="248">
        <v>0</v>
      </c>
      <c r="AB35" s="99">
        <v>0</v>
      </c>
      <c r="AC35" s="99">
        <v>1</v>
      </c>
      <c r="AD35" s="255">
        <v>0</v>
      </c>
      <c r="AE35" s="259" t="s">
        <v>180</v>
      </c>
      <c r="AF35" s="260">
        <v>0</v>
      </c>
      <c r="AG35" s="86">
        <v>1</v>
      </c>
      <c r="AH35" s="85">
        <v>1</v>
      </c>
      <c r="AI35" s="116">
        <v>3</v>
      </c>
      <c r="AJ35" s="252" t="s">
        <v>180</v>
      </c>
      <c r="AK35" s="252" t="s">
        <v>180</v>
      </c>
      <c r="AL35" s="252" t="s">
        <v>180</v>
      </c>
      <c r="AM35" s="252" t="s">
        <v>180</v>
      </c>
      <c r="AN35" s="252" t="s">
        <v>180</v>
      </c>
      <c r="AO35" s="252" t="s">
        <v>180</v>
      </c>
      <c r="AP35" s="252" t="s">
        <v>180</v>
      </c>
      <c r="AQ35" s="252" t="s">
        <v>180</v>
      </c>
      <c r="AR35" s="252" t="s">
        <v>180</v>
      </c>
      <c r="AS35" s="252" t="s">
        <v>180</v>
      </c>
      <c r="AT35" s="252" t="s">
        <v>180</v>
      </c>
      <c r="AU35" s="252" t="s">
        <v>180</v>
      </c>
      <c r="AV35" s="252" t="s">
        <v>180</v>
      </c>
      <c r="AW35" s="252" t="s">
        <v>180</v>
      </c>
      <c r="AX35" s="113" t="s">
        <v>180</v>
      </c>
      <c r="AY35" s="251">
        <v>0</v>
      </c>
      <c r="AZ35" s="197" t="s">
        <v>263</v>
      </c>
      <c r="BA35" s="251">
        <v>1</v>
      </c>
      <c r="BB35" s="251">
        <v>1</v>
      </c>
      <c r="BC35" s="217">
        <v>1</v>
      </c>
      <c r="BD35" s="251">
        <v>0</v>
      </c>
      <c r="BE35" s="251">
        <v>0</v>
      </c>
      <c r="BF35" s="251">
        <v>0</v>
      </c>
      <c r="BG35" s="349">
        <v>1</v>
      </c>
      <c r="BH35" s="391"/>
      <c r="BI35" s="351">
        <v>1</v>
      </c>
      <c r="BJ35" s="351">
        <v>1</v>
      </c>
      <c r="BK35" s="162"/>
      <c r="BL35" s="64"/>
      <c r="BM35" s="162"/>
      <c r="BN35" s="106">
        <f>VLOOKUP($C35,weo_group!$A:$D,2,FALSE)</f>
        <v>664</v>
      </c>
      <c r="BO35" s="106" t="str">
        <f>VLOOKUP($C35,[1]weo_group!$A:$D,3,FALSE)</f>
        <v>KEN</v>
      </c>
      <c r="BP35" s="46">
        <v>1</v>
      </c>
      <c r="BQ35" s="132">
        <f t="shared" si="8"/>
        <v>19</v>
      </c>
      <c r="BR35" s="106">
        <f t="shared" si="9"/>
        <v>0</v>
      </c>
      <c r="BS35" s="106">
        <f t="shared" si="10"/>
        <v>1</v>
      </c>
      <c r="BT35" s="46">
        <v>0</v>
      </c>
      <c r="BU35" s="106">
        <f t="shared" si="11"/>
        <v>1</v>
      </c>
      <c r="BV35" s="46">
        <v>0</v>
      </c>
      <c r="BW35" s="106">
        <f t="shared" si="12"/>
        <v>1</v>
      </c>
      <c r="BX35" s="106">
        <f t="shared" si="13"/>
        <v>0</v>
      </c>
      <c r="BY35" s="106">
        <f t="shared" si="14"/>
        <v>1</v>
      </c>
      <c r="BZ35" s="46">
        <v>1</v>
      </c>
      <c r="CA35" s="106">
        <f t="shared" si="15"/>
        <v>0</v>
      </c>
    </row>
    <row r="36" spans="1:79" ht="48" customHeight="1" x14ac:dyDescent="0.35">
      <c r="A36" s="344">
        <v>31</v>
      </c>
      <c r="B36" s="68" t="s">
        <v>139</v>
      </c>
      <c r="C36" s="94" t="s">
        <v>264</v>
      </c>
      <c r="D36" s="248" t="s">
        <v>265</v>
      </c>
      <c r="E36" s="248" t="s">
        <v>266</v>
      </c>
      <c r="F36" s="248">
        <v>2003</v>
      </c>
      <c r="G36" s="248"/>
      <c r="H36" s="96"/>
      <c r="I36" s="84">
        <v>1</v>
      </c>
      <c r="J36" s="84">
        <v>0</v>
      </c>
      <c r="K36" s="85">
        <v>1</v>
      </c>
      <c r="L36" s="68">
        <v>1</v>
      </c>
      <c r="M36" s="68">
        <v>1</v>
      </c>
      <c r="N36" s="68">
        <v>1</v>
      </c>
      <c r="O36" s="249">
        <v>1</v>
      </c>
      <c r="P36" s="68">
        <v>1</v>
      </c>
      <c r="Q36" s="249">
        <v>0</v>
      </c>
      <c r="R36" s="84">
        <v>1</v>
      </c>
      <c r="S36" s="84">
        <v>0</v>
      </c>
      <c r="T36" s="84">
        <v>0</v>
      </c>
      <c r="U36" s="85">
        <v>1</v>
      </c>
      <c r="V36" s="248">
        <v>1</v>
      </c>
      <c r="W36" s="68">
        <v>1</v>
      </c>
      <c r="X36" s="68">
        <v>0</v>
      </c>
      <c r="Y36" s="68">
        <v>0</v>
      </c>
      <c r="Z36" s="68">
        <v>0</v>
      </c>
      <c r="AA36" s="248">
        <v>0</v>
      </c>
      <c r="AB36" s="84">
        <v>1</v>
      </c>
      <c r="AC36" s="84">
        <v>1</v>
      </c>
      <c r="AD36" s="85">
        <v>1</v>
      </c>
      <c r="AE36" s="248">
        <v>1</v>
      </c>
      <c r="AF36" s="212">
        <v>1</v>
      </c>
      <c r="AG36" s="84">
        <v>1</v>
      </c>
      <c r="AH36" s="85">
        <v>1</v>
      </c>
      <c r="AI36" s="109">
        <v>1</v>
      </c>
      <c r="AJ36" s="108">
        <v>2</v>
      </c>
      <c r="AK36" s="108">
        <v>1</v>
      </c>
      <c r="AL36" s="108">
        <v>1</v>
      </c>
      <c r="AM36" s="108">
        <v>1</v>
      </c>
      <c r="AN36" s="108">
        <v>1</v>
      </c>
      <c r="AO36" s="108">
        <v>0</v>
      </c>
      <c r="AP36" s="108">
        <v>1</v>
      </c>
      <c r="AQ36" s="108">
        <v>0</v>
      </c>
      <c r="AR36" s="108">
        <v>0</v>
      </c>
      <c r="AS36" s="108">
        <v>1</v>
      </c>
      <c r="AT36" s="108">
        <v>0</v>
      </c>
      <c r="AU36" s="108">
        <v>0</v>
      </c>
      <c r="AV36" s="108">
        <v>0</v>
      </c>
      <c r="AW36" s="108">
        <v>1</v>
      </c>
      <c r="AX36" s="113">
        <v>125</v>
      </c>
      <c r="AY36" s="251">
        <v>2</v>
      </c>
      <c r="AZ36" s="197" t="s">
        <v>267</v>
      </c>
      <c r="BA36" s="251">
        <v>1</v>
      </c>
      <c r="BB36" s="251">
        <v>1</v>
      </c>
      <c r="BC36" s="217">
        <v>2</v>
      </c>
      <c r="BD36" s="251">
        <v>0</v>
      </c>
      <c r="BE36" s="251">
        <v>0</v>
      </c>
      <c r="BF36" s="251">
        <v>1</v>
      </c>
      <c r="BG36" s="349"/>
      <c r="BH36" s="351"/>
      <c r="BI36" s="351"/>
      <c r="BJ36" s="351"/>
      <c r="BK36" s="162"/>
      <c r="BL36" s="64"/>
      <c r="BM36" s="162"/>
      <c r="BN36" s="106">
        <f>VLOOKUP($C36,weo_group!$A:$D,2,FALSE)</f>
        <v>542</v>
      </c>
      <c r="BO36" s="106" t="str">
        <f>VLOOKUP($C36,[1]weo_group!$A:$D,3,FALSE)</f>
        <v>KOR</v>
      </c>
      <c r="BP36" s="46">
        <v>1</v>
      </c>
      <c r="BQ36" s="132">
        <f t="shared" si="8"/>
        <v>24</v>
      </c>
      <c r="BR36" s="106">
        <f t="shared" si="9"/>
        <v>1</v>
      </c>
      <c r="BS36" s="106">
        <f t="shared" si="10"/>
        <v>0</v>
      </c>
      <c r="BT36" s="46">
        <v>0</v>
      </c>
      <c r="BU36" s="106">
        <f t="shared" si="11"/>
        <v>1</v>
      </c>
      <c r="BV36" s="46">
        <v>1</v>
      </c>
      <c r="BW36" s="106">
        <f t="shared" si="12"/>
        <v>0</v>
      </c>
      <c r="BX36" s="106">
        <f t="shared" si="13"/>
        <v>1</v>
      </c>
      <c r="BY36" s="106">
        <f t="shared" si="14"/>
        <v>0</v>
      </c>
      <c r="BZ36" s="46">
        <v>1</v>
      </c>
      <c r="CA36" s="106">
        <f t="shared" si="15"/>
        <v>0</v>
      </c>
    </row>
    <row r="37" spans="1:79" ht="29" x14ac:dyDescent="0.35">
      <c r="A37" s="344">
        <v>32</v>
      </c>
      <c r="B37" s="68" t="s">
        <v>146</v>
      </c>
      <c r="C37" s="94" t="s">
        <v>268</v>
      </c>
      <c r="D37" s="248" t="s">
        <v>269</v>
      </c>
      <c r="E37" s="248" t="s">
        <v>270</v>
      </c>
      <c r="F37" s="248">
        <v>2014</v>
      </c>
      <c r="G37" s="248"/>
      <c r="H37" s="96" t="s">
        <v>151</v>
      </c>
      <c r="I37" s="84">
        <v>1</v>
      </c>
      <c r="J37" s="84">
        <v>1</v>
      </c>
      <c r="K37" s="249">
        <v>0</v>
      </c>
      <c r="L37" s="249">
        <v>1</v>
      </c>
      <c r="M37" s="249">
        <v>1</v>
      </c>
      <c r="N37" s="249">
        <v>1</v>
      </c>
      <c r="O37" s="249">
        <v>1</v>
      </c>
      <c r="P37" s="249">
        <v>0</v>
      </c>
      <c r="Q37" s="249">
        <v>1</v>
      </c>
      <c r="R37" s="98">
        <v>1</v>
      </c>
      <c r="S37" s="84">
        <v>0</v>
      </c>
      <c r="T37" s="98">
        <v>0</v>
      </c>
      <c r="U37" s="85">
        <v>1</v>
      </c>
      <c r="V37" s="258">
        <v>1</v>
      </c>
      <c r="W37" s="270">
        <v>0</v>
      </c>
      <c r="X37" s="270">
        <v>0</v>
      </c>
      <c r="Y37" s="249">
        <v>1</v>
      </c>
      <c r="Z37" s="249">
        <v>1</v>
      </c>
      <c r="AA37" s="248">
        <v>0</v>
      </c>
      <c r="AB37" s="98">
        <v>1</v>
      </c>
      <c r="AC37" s="84">
        <v>1</v>
      </c>
      <c r="AD37" s="264">
        <v>1</v>
      </c>
      <c r="AE37" s="248">
        <v>1</v>
      </c>
      <c r="AF37" s="212">
        <v>1</v>
      </c>
      <c r="AG37" s="86">
        <v>1</v>
      </c>
      <c r="AH37" s="98">
        <v>1</v>
      </c>
      <c r="AI37" s="115">
        <v>6</v>
      </c>
      <c r="AJ37" s="115">
        <v>6</v>
      </c>
      <c r="AK37" s="115">
        <v>1</v>
      </c>
      <c r="AL37" s="108">
        <v>1</v>
      </c>
      <c r="AM37" s="108">
        <v>1</v>
      </c>
      <c r="AN37" s="108">
        <v>1</v>
      </c>
      <c r="AO37" s="115">
        <v>0</v>
      </c>
      <c r="AP37" s="108">
        <v>1</v>
      </c>
      <c r="AQ37" s="108">
        <v>0</v>
      </c>
      <c r="AR37" s="108">
        <v>0</v>
      </c>
      <c r="AS37" s="108">
        <v>1</v>
      </c>
      <c r="AT37" s="115">
        <v>0</v>
      </c>
      <c r="AU37" s="108">
        <v>0</v>
      </c>
      <c r="AV37" s="108">
        <v>1</v>
      </c>
      <c r="AW37" s="115">
        <v>0</v>
      </c>
      <c r="AX37" s="113">
        <v>4</v>
      </c>
      <c r="AY37" s="251">
        <v>1</v>
      </c>
      <c r="AZ37" s="197" t="s">
        <v>271</v>
      </c>
      <c r="BA37" s="251">
        <v>1</v>
      </c>
      <c r="BB37" s="251">
        <v>1</v>
      </c>
      <c r="BC37" s="217">
        <v>1</v>
      </c>
      <c r="BD37" s="251">
        <v>1</v>
      </c>
      <c r="BE37" s="251">
        <v>1</v>
      </c>
      <c r="BF37" s="251">
        <v>0</v>
      </c>
      <c r="BG37" s="349">
        <v>1</v>
      </c>
      <c r="BH37" s="351">
        <v>1</v>
      </c>
      <c r="BI37" s="351"/>
      <c r="BJ37" s="358"/>
      <c r="BK37" s="162"/>
      <c r="BL37" s="64"/>
      <c r="BM37" s="162"/>
      <c r="BN37" s="106">
        <f>VLOOKUP($C37,weo_group!$A:$D,2,FALSE)</f>
        <v>941</v>
      </c>
      <c r="BO37" s="106" t="str">
        <f>VLOOKUP($C37,[1]weo_group!$A:$D,3,FALSE)</f>
        <v>LVA</v>
      </c>
      <c r="BP37" s="46">
        <v>1</v>
      </c>
      <c r="BQ37" s="132">
        <f t="shared" si="8"/>
        <v>25</v>
      </c>
      <c r="BR37" s="106">
        <f t="shared" si="9"/>
        <v>0</v>
      </c>
      <c r="BS37" s="106">
        <f t="shared" si="10"/>
        <v>1</v>
      </c>
      <c r="BT37" s="46">
        <v>1</v>
      </c>
      <c r="BU37" s="106">
        <f t="shared" si="11"/>
        <v>0</v>
      </c>
      <c r="BV37" s="46">
        <v>1</v>
      </c>
      <c r="BW37" s="106">
        <f t="shared" si="12"/>
        <v>0</v>
      </c>
      <c r="BX37" s="106">
        <f t="shared" si="13"/>
        <v>1</v>
      </c>
      <c r="BY37" s="106">
        <f t="shared" si="14"/>
        <v>0</v>
      </c>
      <c r="BZ37" s="46">
        <v>0</v>
      </c>
      <c r="CA37" s="106">
        <f t="shared" si="15"/>
        <v>1</v>
      </c>
    </row>
    <row r="38" spans="1:79" ht="29" x14ac:dyDescent="0.35">
      <c r="A38" s="344">
        <v>33</v>
      </c>
      <c r="B38" s="68" t="s">
        <v>146</v>
      </c>
      <c r="C38" s="94" t="s">
        <v>273</v>
      </c>
      <c r="D38" s="248" t="s">
        <v>274</v>
      </c>
      <c r="E38" s="248" t="s">
        <v>275</v>
      </c>
      <c r="F38" s="248">
        <v>2015</v>
      </c>
      <c r="G38" s="248"/>
      <c r="H38" s="94" t="s">
        <v>151</v>
      </c>
      <c r="I38" s="84">
        <v>1</v>
      </c>
      <c r="J38" s="84">
        <v>1</v>
      </c>
      <c r="K38" s="85">
        <v>0</v>
      </c>
      <c r="L38" s="68">
        <v>1</v>
      </c>
      <c r="M38" s="68">
        <v>1</v>
      </c>
      <c r="N38" s="249">
        <v>1</v>
      </c>
      <c r="O38" s="249">
        <v>1</v>
      </c>
      <c r="P38" s="249">
        <v>0</v>
      </c>
      <c r="Q38" s="249">
        <v>1</v>
      </c>
      <c r="R38" s="98">
        <v>1</v>
      </c>
      <c r="S38" s="84">
        <v>0</v>
      </c>
      <c r="T38" s="98">
        <v>0</v>
      </c>
      <c r="U38" s="85">
        <v>1</v>
      </c>
      <c r="V38" s="258">
        <v>1</v>
      </c>
      <c r="W38" s="68">
        <v>0</v>
      </c>
      <c r="X38" s="68">
        <v>0</v>
      </c>
      <c r="Y38" s="249">
        <v>0</v>
      </c>
      <c r="Z38" s="68">
        <v>1</v>
      </c>
      <c r="AA38" s="248">
        <v>0</v>
      </c>
      <c r="AB38" s="98">
        <v>1</v>
      </c>
      <c r="AC38" s="98">
        <v>1</v>
      </c>
      <c r="AD38" s="264">
        <v>1</v>
      </c>
      <c r="AE38" s="248">
        <v>1</v>
      </c>
      <c r="AF38" s="212">
        <v>0</v>
      </c>
      <c r="AG38" s="86">
        <v>1</v>
      </c>
      <c r="AH38" s="98">
        <v>1</v>
      </c>
      <c r="AI38" s="108">
        <v>1</v>
      </c>
      <c r="AJ38" s="108">
        <v>5</v>
      </c>
      <c r="AK38" s="108">
        <v>1</v>
      </c>
      <c r="AL38" s="108">
        <v>0</v>
      </c>
      <c r="AM38" s="108">
        <v>1</v>
      </c>
      <c r="AN38" s="108">
        <v>0</v>
      </c>
      <c r="AO38" s="108">
        <v>0</v>
      </c>
      <c r="AP38" s="108">
        <v>1</v>
      </c>
      <c r="AQ38" s="108">
        <v>0</v>
      </c>
      <c r="AR38" s="108">
        <v>0</v>
      </c>
      <c r="AS38" s="108">
        <v>1</v>
      </c>
      <c r="AT38" s="108">
        <v>0</v>
      </c>
      <c r="AU38" s="108">
        <v>0</v>
      </c>
      <c r="AV38" s="108">
        <v>1</v>
      </c>
      <c r="AW38" s="108">
        <v>0</v>
      </c>
      <c r="AX38" s="113">
        <v>8</v>
      </c>
      <c r="AY38" s="251">
        <v>1</v>
      </c>
      <c r="AZ38" s="197" t="s">
        <v>276</v>
      </c>
      <c r="BA38" s="251">
        <v>1</v>
      </c>
      <c r="BB38" s="251">
        <v>1</v>
      </c>
      <c r="BC38" s="217">
        <v>2</v>
      </c>
      <c r="BD38" s="251">
        <v>1</v>
      </c>
      <c r="BE38" s="251">
        <v>1</v>
      </c>
      <c r="BF38" s="251">
        <v>0</v>
      </c>
      <c r="BG38" s="349">
        <v>1</v>
      </c>
      <c r="BH38" s="351">
        <v>1</v>
      </c>
      <c r="BI38" s="351"/>
      <c r="BJ38" s="351">
        <v>1</v>
      </c>
      <c r="BK38" s="162"/>
      <c r="BL38" s="64"/>
      <c r="BM38" s="162"/>
      <c r="BN38" s="106">
        <f>VLOOKUP($C38,weo_group!$A:$D,2,FALSE)</f>
        <v>946</v>
      </c>
      <c r="BO38" s="106" t="str">
        <f>VLOOKUP($C38,[1]weo_group!$A:$D,3,FALSE)</f>
        <v>LTU</v>
      </c>
      <c r="BP38" s="46">
        <v>1</v>
      </c>
      <c r="BQ38" s="132">
        <f t="shared" si="8"/>
        <v>23</v>
      </c>
      <c r="BR38" s="106">
        <f t="shared" si="9"/>
        <v>0</v>
      </c>
      <c r="BS38" s="106">
        <f t="shared" si="10"/>
        <v>1</v>
      </c>
      <c r="BT38" s="46">
        <v>1</v>
      </c>
      <c r="BU38" s="106">
        <f t="shared" si="11"/>
        <v>0</v>
      </c>
      <c r="BV38" s="46">
        <v>1</v>
      </c>
      <c r="BW38" s="106">
        <f t="shared" si="12"/>
        <v>0</v>
      </c>
      <c r="BX38" s="106">
        <f t="shared" si="13"/>
        <v>1</v>
      </c>
      <c r="BY38" s="106">
        <f t="shared" si="14"/>
        <v>0</v>
      </c>
      <c r="BZ38" s="46">
        <v>0</v>
      </c>
      <c r="CA38" s="106">
        <f t="shared" si="15"/>
        <v>1</v>
      </c>
    </row>
    <row r="39" spans="1:79" s="186" customFormat="1" ht="29" x14ac:dyDescent="0.35">
      <c r="A39" s="344">
        <v>34</v>
      </c>
      <c r="B39" s="68" t="s">
        <v>146</v>
      </c>
      <c r="C39" s="94" t="s">
        <v>278</v>
      </c>
      <c r="D39" s="248" t="s">
        <v>279</v>
      </c>
      <c r="E39" s="248" t="s">
        <v>280</v>
      </c>
      <c r="F39" s="248">
        <v>2014</v>
      </c>
      <c r="G39" s="248"/>
      <c r="H39" s="94" t="s">
        <v>151</v>
      </c>
      <c r="I39" s="84">
        <v>1</v>
      </c>
      <c r="J39" s="84">
        <v>1</v>
      </c>
      <c r="K39" s="68">
        <v>0</v>
      </c>
      <c r="L39" s="249">
        <v>1</v>
      </c>
      <c r="M39" s="249">
        <v>1</v>
      </c>
      <c r="N39" s="249">
        <v>0</v>
      </c>
      <c r="O39" s="249">
        <v>1</v>
      </c>
      <c r="P39" s="249">
        <v>0</v>
      </c>
      <c r="Q39" s="249">
        <v>1</v>
      </c>
      <c r="R39" s="98">
        <v>0</v>
      </c>
      <c r="S39" s="84">
        <v>0</v>
      </c>
      <c r="T39" s="98">
        <v>0</v>
      </c>
      <c r="U39" s="85">
        <v>1</v>
      </c>
      <c r="V39" s="258" t="s">
        <v>180</v>
      </c>
      <c r="W39" s="68">
        <v>0</v>
      </c>
      <c r="X39" s="68">
        <v>0</v>
      </c>
      <c r="Y39" s="68">
        <v>0</v>
      </c>
      <c r="Z39" s="68">
        <v>1</v>
      </c>
      <c r="AA39" s="68">
        <v>0</v>
      </c>
      <c r="AB39" s="98">
        <v>1</v>
      </c>
      <c r="AC39" s="98">
        <v>1</v>
      </c>
      <c r="AD39" s="85">
        <v>0</v>
      </c>
      <c r="AE39" s="265">
        <v>0</v>
      </c>
      <c r="AF39" s="266">
        <v>0</v>
      </c>
      <c r="AG39" s="86">
        <v>1</v>
      </c>
      <c r="AH39" s="84">
        <v>1</v>
      </c>
      <c r="AI39" s="115">
        <v>8</v>
      </c>
      <c r="AJ39" s="115">
        <v>4</v>
      </c>
      <c r="AK39" s="108" t="s">
        <v>180</v>
      </c>
      <c r="AL39" s="108" t="s">
        <v>180</v>
      </c>
      <c r="AM39" s="108">
        <v>0</v>
      </c>
      <c r="AN39" s="108">
        <v>0</v>
      </c>
      <c r="AO39" s="108">
        <v>1</v>
      </c>
      <c r="AP39" s="108">
        <v>1</v>
      </c>
      <c r="AQ39" s="108">
        <v>1</v>
      </c>
      <c r="AR39" s="252">
        <v>1</v>
      </c>
      <c r="AS39" s="108">
        <v>1</v>
      </c>
      <c r="AT39" s="108">
        <v>1</v>
      </c>
      <c r="AU39" s="108">
        <v>1</v>
      </c>
      <c r="AV39" s="108">
        <v>0</v>
      </c>
      <c r="AW39" s="108">
        <v>0</v>
      </c>
      <c r="AX39" s="113">
        <v>0</v>
      </c>
      <c r="AY39" s="251">
        <v>1</v>
      </c>
      <c r="AZ39" s="197" t="s">
        <v>281</v>
      </c>
      <c r="BA39" s="251">
        <v>1</v>
      </c>
      <c r="BB39" s="251">
        <v>1</v>
      </c>
      <c r="BC39" s="217">
        <v>1</v>
      </c>
      <c r="BD39" s="251">
        <v>1</v>
      </c>
      <c r="BE39" s="251">
        <v>1</v>
      </c>
      <c r="BF39" s="251">
        <v>0</v>
      </c>
      <c r="BG39" s="349">
        <v>1</v>
      </c>
      <c r="BH39" s="351"/>
      <c r="BI39" s="351"/>
      <c r="BJ39" s="351"/>
      <c r="BK39" s="166"/>
      <c r="BL39" s="64"/>
      <c r="BM39" s="162"/>
      <c r="BN39" s="106">
        <f>VLOOKUP($C39,weo_group!$A:$D,2,FALSE)</f>
        <v>137</v>
      </c>
      <c r="BO39" s="106" t="str">
        <f>VLOOKUP($C39,[1]weo_group!$A:$D,3,FALSE)</f>
        <v>LUX</v>
      </c>
      <c r="BP39" s="135">
        <v>1</v>
      </c>
      <c r="BQ39" s="132">
        <f t="shared" si="8"/>
        <v>18</v>
      </c>
      <c r="BR39" s="106">
        <f t="shared" si="9"/>
        <v>0</v>
      </c>
      <c r="BS39" s="106">
        <f t="shared" si="10"/>
        <v>1</v>
      </c>
      <c r="BT39" s="135">
        <v>1</v>
      </c>
      <c r="BU39" s="136">
        <f t="shared" si="11"/>
        <v>0</v>
      </c>
      <c r="BV39" s="135">
        <v>1</v>
      </c>
      <c r="BW39" s="106">
        <f t="shared" si="12"/>
        <v>0</v>
      </c>
      <c r="BX39" s="106">
        <f t="shared" si="13"/>
        <v>1</v>
      </c>
      <c r="BY39" s="106">
        <f t="shared" si="14"/>
        <v>0</v>
      </c>
      <c r="BZ39" s="50">
        <v>0</v>
      </c>
      <c r="CA39" s="106">
        <f t="shared" si="15"/>
        <v>1</v>
      </c>
    </row>
    <row r="40" spans="1:79" ht="14.5" x14ac:dyDescent="0.35">
      <c r="A40" s="344">
        <v>35</v>
      </c>
      <c r="B40" s="68" t="s">
        <v>146</v>
      </c>
      <c r="C40" s="94" t="s">
        <v>282</v>
      </c>
      <c r="D40" s="248" t="s">
        <v>283</v>
      </c>
      <c r="E40" s="248" t="s">
        <v>284</v>
      </c>
      <c r="F40" s="248">
        <v>2015</v>
      </c>
      <c r="G40" s="248"/>
      <c r="H40" s="94" t="s">
        <v>151</v>
      </c>
      <c r="I40" s="84">
        <v>1</v>
      </c>
      <c r="J40" s="84">
        <v>1</v>
      </c>
      <c r="K40" s="68">
        <v>0</v>
      </c>
      <c r="L40" s="249">
        <v>1</v>
      </c>
      <c r="M40" s="249">
        <v>1</v>
      </c>
      <c r="N40" s="249">
        <v>1</v>
      </c>
      <c r="O40" s="249">
        <v>1</v>
      </c>
      <c r="P40" s="249">
        <v>0</v>
      </c>
      <c r="Q40" s="249">
        <v>1</v>
      </c>
      <c r="R40" s="98">
        <v>1</v>
      </c>
      <c r="S40" s="84">
        <v>0</v>
      </c>
      <c r="T40" s="98">
        <v>0</v>
      </c>
      <c r="U40" s="85">
        <v>1</v>
      </c>
      <c r="V40" s="258" t="s">
        <v>180</v>
      </c>
      <c r="W40" s="68">
        <v>0</v>
      </c>
      <c r="X40" s="68">
        <v>0</v>
      </c>
      <c r="Y40" s="68">
        <v>0</v>
      </c>
      <c r="Z40" s="68">
        <v>0</v>
      </c>
      <c r="AA40" s="68">
        <v>0</v>
      </c>
      <c r="AB40" s="98">
        <v>1</v>
      </c>
      <c r="AC40" s="98">
        <v>1</v>
      </c>
      <c r="AD40" s="85">
        <v>1</v>
      </c>
      <c r="AE40" s="265">
        <v>1</v>
      </c>
      <c r="AF40" s="266">
        <v>0</v>
      </c>
      <c r="AG40" s="86">
        <v>1</v>
      </c>
      <c r="AH40" s="84">
        <v>1</v>
      </c>
      <c r="AI40" s="115">
        <v>3</v>
      </c>
      <c r="AJ40" s="115">
        <v>4</v>
      </c>
      <c r="AK40" s="108">
        <v>1</v>
      </c>
      <c r="AL40" s="108" t="s">
        <v>180</v>
      </c>
      <c r="AM40" s="108">
        <v>1</v>
      </c>
      <c r="AN40" s="108">
        <v>1</v>
      </c>
      <c r="AO40" s="108">
        <v>0</v>
      </c>
      <c r="AP40" s="108">
        <v>1</v>
      </c>
      <c r="AQ40" s="108">
        <v>0</v>
      </c>
      <c r="AR40" s="252">
        <v>1</v>
      </c>
      <c r="AS40" s="108">
        <v>0</v>
      </c>
      <c r="AT40" s="108">
        <v>0</v>
      </c>
      <c r="AU40" s="108">
        <v>1</v>
      </c>
      <c r="AV40" s="108">
        <v>0</v>
      </c>
      <c r="AW40" s="108">
        <v>0</v>
      </c>
      <c r="AX40" s="113">
        <v>0</v>
      </c>
      <c r="AY40" s="251">
        <v>1</v>
      </c>
      <c r="AZ40" s="197" t="s">
        <v>285</v>
      </c>
      <c r="BA40" s="251">
        <v>1</v>
      </c>
      <c r="BB40" s="251">
        <v>1</v>
      </c>
      <c r="BC40" s="217">
        <v>1</v>
      </c>
      <c r="BD40" s="251">
        <v>1</v>
      </c>
      <c r="BE40" s="251">
        <v>0</v>
      </c>
      <c r="BF40" s="251">
        <v>0</v>
      </c>
      <c r="BG40" s="349">
        <v>1</v>
      </c>
      <c r="BH40" s="351">
        <v>1</v>
      </c>
      <c r="BI40" s="351"/>
      <c r="BJ40" s="351"/>
      <c r="BK40" s="162"/>
      <c r="BL40" s="64"/>
      <c r="BM40" s="162"/>
      <c r="BN40" s="106">
        <f>VLOOKUP($C40,weo_group!$A:$D,2,FALSE)</f>
        <v>181</v>
      </c>
      <c r="BO40" s="106" t="str">
        <f>VLOOKUP($C40,[1]weo_group!$A:$D,3,FALSE)</f>
        <v>MLT</v>
      </c>
      <c r="BP40" s="46">
        <v>1</v>
      </c>
      <c r="BQ40" s="132">
        <f t="shared" si="8"/>
        <v>21</v>
      </c>
      <c r="BR40" s="106">
        <f t="shared" si="9"/>
        <v>0</v>
      </c>
      <c r="BS40" s="106">
        <f t="shared" si="10"/>
        <v>1</v>
      </c>
      <c r="BT40" s="46">
        <v>1</v>
      </c>
      <c r="BU40" s="106">
        <f t="shared" si="11"/>
        <v>0</v>
      </c>
      <c r="BV40" s="46">
        <v>1</v>
      </c>
      <c r="BW40" s="106">
        <f t="shared" si="12"/>
        <v>0</v>
      </c>
      <c r="BX40" s="106">
        <f t="shared" si="13"/>
        <v>1</v>
      </c>
      <c r="BY40" s="106">
        <f t="shared" si="14"/>
        <v>0</v>
      </c>
      <c r="BZ40" s="46">
        <v>0</v>
      </c>
      <c r="CA40" s="106">
        <f t="shared" si="15"/>
        <v>1</v>
      </c>
    </row>
    <row r="41" spans="1:79" ht="27" customHeight="1" x14ac:dyDescent="0.35">
      <c r="A41" s="344">
        <v>36</v>
      </c>
      <c r="B41" s="68" t="s">
        <v>133</v>
      </c>
      <c r="C41" s="94" t="s">
        <v>287</v>
      </c>
      <c r="D41" s="248" t="s">
        <v>288</v>
      </c>
      <c r="E41" s="248" t="s">
        <v>289</v>
      </c>
      <c r="F41" s="248">
        <v>1998</v>
      </c>
      <c r="G41" s="248">
        <v>2006</v>
      </c>
      <c r="H41" s="94" t="s">
        <v>144</v>
      </c>
      <c r="I41" s="84">
        <v>1</v>
      </c>
      <c r="J41" s="84">
        <v>0</v>
      </c>
      <c r="K41" s="85">
        <v>0</v>
      </c>
      <c r="L41" s="68">
        <v>1</v>
      </c>
      <c r="M41" s="68">
        <v>0</v>
      </c>
      <c r="N41" s="68">
        <v>0</v>
      </c>
      <c r="O41" s="249">
        <v>0</v>
      </c>
      <c r="P41" s="68">
        <v>1</v>
      </c>
      <c r="Q41" s="249">
        <v>0</v>
      </c>
      <c r="R41" s="84">
        <v>0</v>
      </c>
      <c r="S41" s="84">
        <v>0</v>
      </c>
      <c r="T41" s="84">
        <v>1</v>
      </c>
      <c r="U41" s="85">
        <v>1</v>
      </c>
      <c r="V41" s="248">
        <v>1</v>
      </c>
      <c r="W41" s="68">
        <v>0</v>
      </c>
      <c r="X41" s="68">
        <v>0</v>
      </c>
      <c r="Y41" s="68">
        <v>0</v>
      </c>
      <c r="Z41" s="68">
        <v>1</v>
      </c>
      <c r="AA41" s="248">
        <v>0</v>
      </c>
      <c r="AB41" s="84">
        <v>0</v>
      </c>
      <c r="AC41" s="84">
        <v>0</v>
      </c>
      <c r="AD41" s="85">
        <v>0</v>
      </c>
      <c r="AE41" s="248">
        <v>1</v>
      </c>
      <c r="AF41" s="212">
        <v>0</v>
      </c>
      <c r="AG41" s="84">
        <v>1</v>
      </c>
      <c r="AH41" s="85">
        <v>1</v>
      </c>
      <c r="AI41" s="109">
        <v>6</v>
      </c>
      <c r="AJ41" s="252" t="s">
        <v>180</v>
      </c>
      <c r="AK41" s="108" t="s">
        <v>180</v>
      </c>
      <c r="AL41" s="108">
        <v>1</v>
      </c>
      <c r="AM41" s="108">
        <v>1</v>
      </c>
      <c r="AN41" s="108">
        <v>1</v>
      </c>
      <c r="AO41" s="108">
        <v>0</v>
      </c>
      <c r="AP41" s="108">
        <v>1</v>
      </c>
      <c r="AQ41" s="108">
        <v>1</v>
      </c>
      <c r="AR41" s="108">
        <v>0</v>
      </c>
      <c r="AS41" s="108">
        <v>6</v>
      </c>
      <c r="AT41" s="108">
        <v>0</v>
      </c>
      <c r="AU41" s="108">
        <v>0</v>
      </c>
      <c r="AV41" s="108">
        <v>6</v>
      </c>
      <c r="AW41" s="108">
        <v>0</v>
      </c>
      <c r="AX41" s="113">
        <v>47</v>
      </c>
      <c r="AY41" s="251">
        <v>1</v>
      </c>
      <c r="AZ41" s="197" t="s">
        <v>290</v>
      </c>
      <c r="BA41" s="251">
        <v>0</v>
      </c>
      <c r="BB41" s="251">
        <v>0</v>
      </c>
      <c r="BC41" s="217">
        <v>0</v>
      </c>
      <c r="BD41" s="251">
        <v>0</v>
      </c>
      <c r="BE41" s="251">
        <v>0</v>
      </c>
      <c r="BF41" s="251">
        <v>1</v>
      </c>
      <c r="BG41" s="349">
        <v>1</v>
      </c>
      <c r="BH41" s="351"/>
      <c r="BI41" s="351"/>
      <c r="BJ41" s="358"/>
      <c r="BK41" s="162" t="s">
        <v>947</v>
      </c>
      <c r="BL41" s="174"/>
      <c r="BM41" s="167"/>
      <c r="BN41" s="106">
        <f>VLOOKUP($C41,weo_group!$A:$D,2,FALSE)</f>
        <v>273</v>
      </c>
      <c r="BO41" s="106" t="str">
        <f>VLOOKUP($C41,[1]weo_group!$A:$D,3,FALSE)</f>
        <v>MEX</v>
      </c>
      <c r="BP41" s="46">
        <v>1</v>
      </c>
      <c r="BQ41" s="132">
        <f t="shared" si="8"/>
        <v>12</v>
      </c>
      <c r="BR41" s="106">
        <f t="shared" si="9"/>
        <v>1</v>
      </c>
      <c r="BS41" s="106">
        <f t="shared" si="10"/>
        <v>0</v>
      </c>
      <c r="BT41" s="46">
        <v>0</v>
      </c>
      <c r="BU41" s="106">
        <f t="shared" si="11"/>
        <v>1</v>
      </c>
      <c r="BV41" s="46">
        <v>0</v>
      </c>
      <c r="BW41" s="106">
        <f t="shared" si="12"/>
        <v>1</v>
      </c>
      <c r="BX41" s="106">
        <f t="shared" si="13"/>
        <v>1</v>
      </c>
      <c r="BY41" s="106">
        <f t="shared" si="14"/>
        <v>0</v>
      </c>
      <c r="BZ41" s="46">
        <v>1</v>
      </c>
      <c r="CA41" s="106">
        <f t="shared" si="15"/>
        <v>0</v>
      </c>
    </row>
    <row r="42" spans="1:79" ht="35.25" customHeight="1" x14ac:dyDescent="0.25">
      <c r="A42" s="344">
        <v>37</v>
      </c>
      <c r="B42" s="68" t="s">
        <v>139</v>
      </c>
      <c r="C42" s="211" t="s">
        <v>291</v>
      </c>
      <c r="D42" s="212" t="s">
        <v>292</v>
      </c>
      <c r="E42" s="212" t="s">
        <v>252</v>
      </c>
      <c r="F42" s="212">
        <v>2017</v>
      </c>
      <c r="G42" s="212">
        <v>2023</v>
      </c>
      <c r="H42" s="211" t="s">
        <v>151</v>
      </c>
      <c r="I42" s="213">
        <v>1</v>
      </c>
      <c r="J42" s="213">
        <v>1</v>
      </c>
      <c r="K42" s="207">
        <v>1</v>
      </c>
      <c r="L42" s="210">
        <v>1</v>
      </c>
      <c r="M42" s="210">
        <v>1</v>
      </c>
      <c r="N42" s="210">
        <v>0</v>
      </c>
      <c r="O42" s="214">
        <v>1</v>
      </c>
      <c r="P42" s="210">
        <v>1</v>
      </c>
      <c r="Q42" s="214">
        <v>1</v>
      </c>
      <c r="R42" s="213">
        <v>1</v>
      </c>
      <c r="S42" s="213">
        <v>0</v>
      </c>
      <c r="T42" s="213">
        <v>0</v>
      </c>
      <c r="U42" s="207">
        <v>1</v>
      </c>
      <c r="V42" s="212">
        <v>0</v>
      </c>
      <c r="W42" s="210">
        <v>1</v>
      </c>
      <c r="X42" s="210">
        <v>0</v>
      </c>
      <c r="Y42" s="210">
        <v>0</v>
      </c>
      <c r="Z42" s="210">
        <v>1</v>
      </c>
      <c r="AA42" s="212">
        <v>0</v>
      </c>
      <c r="AB42" s="213">
        <v>1</v>
      </c>
      <c r="AC42" s="213">
        <v>1</v>
      </c>
      <c r="AD42" s="207">
        <v>0</v>
      </c>
      <c r="AE42" s="212">
        <v>0</v>
      </c>
      <c r="AF42" s="212">
        <v>0</v>
      </c>
      <c r="AG42" s="213">
        <v>1</v>
      </c>
      <c r="AH42" s="207">
        <v>1</v>
      </c>
      <c r="AI42" s="271">
        <v>7</v>
      </c>
      <c r="AJ42" s="253">
        <v>4</v>
      </c>
      <c r="AK42" s="111" t="s">
        <v>943</v>
      </c>
      <c r="AL42" s="111" t="s">
        <v>943</v>
      </c>
      <c r="AM42" s="111" t="s">
        <v>943</v>
      </c>
      <c r="AN42" s="111" t="s">
        <v>943</v>
      </c>
      <c r="AO42" s="111">
        <v>0</v>
      </c>
      <c r="AP42" s="111" t="s">
        <v>943</v>
      </c>
      <c r="AQ42" s="111">
        <v>1</v>
      </c>
      <c r="AR42" s="111">
        <v>0</v>
      </c>
      <c r="AS42" s="111">
        <v>1</v>
      </c>
      <c r="AT42" s="111">
        <v>0</v>
      </c>
      <c r="AU42" s="111">
        <v>0</v>
      </c>
      <c r="AV42" s="111">
        <v>1</v>
      </c>
      <c r="AW42" s="111">
        <v>0</v>
      </c>
      <c r="AX42" s="216"/>
      <c r="AY42" s="251">
        <v>0</v>
      </c>
      <c r="AZ42" s="251" t="s">
        <v>181</v>
      </c>
      <c r="BA42" s="210">
        <v>0</v>
      </c>
      <c r="BB42" s="251">
        <v>1</v>
      </c>
      <c r="BC42" s="217" t="s">
        <v>943</v>
      </c>
      <c r="BD42" s="251" t="s">
        <v>943</v>
      </c>
      <c r="BE42" s="251" t="s">
        <v>943</v>
      </c>
      <c r="BF42" s="251" t="s">
        <v>943</v>
      </c>
      <c r="BG42" s="217" t="s">
        <v>943</v>
      </c>
      <c r="BH42" s="251">
        <v>0</v>
      </c>
      <c r="BI42" s="251">
        <v>0</v>
      </c>
      <c r="BJ42" s="272">
        <v>0</v>
      </c>
      <c r="BK42" s="162"/>
      <c r="BL42" s="64"/>
      <c r="BM42" s="162"/>
      <c r="BN42" s="106">
        <f>VLOOKUP($C42,weo_group!$A:$D,2,FALSE)</f>
        <v>948</v>
      </c>
      <c r="BO42" s="106" t="str">
        <f>VLOOKUP($C42,[1]weo_group!$A:$D,3,FALSE)</f>
        <v>MNG</v>
      </c>
      <c r="BP42" s="46"/>
      <c r="BQ42" s="46"/>
      <c r="BR42" s="46"/>
      <c r="BS42" s="46"/>
      <c r="BT42" s="46"/>
      <c r="BU42" s="46"/>
      <c r="BV42" s="46"/>
      <c r="BW42" s="46"/>
      <c r="BX42" s="46"/>
      <c r="BY42" s="46"/>
      <c r="BZ42" s="46"/>
      <c r="CA42" s="46"/>
    </row>
    <row r="43" spans="1:79" ht="29" x14ac:dyDescent="0.35">
      <c r="A43" s="344">
        <v>38</v>
      </c>
      <c r="B43" s="68" t="s">
        <v>146</v>
      </c>
      <c r="C43" s="94" t="s">
        <v>720</v>
      </c>
      <c r="D43" s="248" t="s">
        <v>294</v>
      </c>
      <c r="E43" s="248" t="s">
        <v>295</v>
      </c>
      <c r="F43" s="248">
        <v>1945</v>
      </c>
      <c r="G43" s="248"/>
      <c r="H43" s="96" t="s">
        <v>151</v>
      </c>
      <c r="I43" s="84">
        <v>1</v>
      </c>
      <c r="J43" s="84">
        <v>0</v>
      </c>
      <c r="K43" s="85">
        <v>1</v>
      </c>
      <c r="L43" s="68">
        <v>0</v>
      </c>
      <c r="M43" s="68">
        <v>0</v>
      </c>
      <c r="N43" s="68">
        <v>1</v>
      </c>
      <c r="O43" s="249">
        <v>1</v>
      </c>
      <c r="P43" s="68">
        <v>1</v>
      </c>
      <c r="Q43" s="249">
        <v>0</v>
      </c>
      <c r="R43" s="84">
        <v>1</v>
      </c>
      <c r="S43" s="84">
        <v>0</v>
      </c>
      <c r="T43" s="84">
        <v>1</v>
      </c>
      <c r="U43" s="85">
        <v>1</v>
      </c>
      <c r="V43" s="248">
        <v>1</v>
      </c>
      <c r="W43" s="68">
        <v>1</v>
      </c>
      <c r="X43" s="68">
        <v>1</v>
      </c>
      <c r="Y43" s="68">
        <v>0</v>
      </c>
      <c r="Z43" s="68">
        <v>0</v>
      </c>
      <c r="AA43" s="248">
        <v>0</v>
      </c>
      <c r="AB43" s="84">
        <v>0</v>
      </c>
      <c r="AC43" s="84">
        <v>1</v>
      </c>
      <c r="AD43" s="85">
        <v>1</v>
      </c>
      <c r="AE43" s="248">
        <v>1</v>
      </c>
      <c r="AF43" s="212">
        <v>1</v>
      </c>
      <c r="AG43" s="84">
        <v>1</v>
      </c>
      <c r="AH43" s="85">
        <v>0</v>
      </c>
      <c r="AI43" s="109">
        <v>3</v>
      </c>
      <c r="AJ43" s="108">
        <v>7</v>
      </c>
      <c r="AK43" s="108">
        <v>1</v>
      </c>
      <c r="AL43" s="108">
        <v>1</v>
      </c>
      <c r="AM43" s="108">
        <v>1</v>
      </c>
      <c r="AN43" s="108">
        <v>1</v>
      </c>
      <c r="AO43" s="108">
        <v>0</v>
      </c>
      <c r="AP43" s="108">
        <v>1</v>
      </c>
      <c r="AQ43" s="108">
        <v>0</v>
      </c>
      <c r="AR43" s="108">
        <v>1</v>
      </c>
      <c r="AS43" s="108">
        <v>0</v>
      </c>
      <c r="AT43" s="108">
        <v>0</v>
      </c>
      <c r="AU43" s="108" t="s">
        <v>180</v>
      </c>
      <c r="AV43" s="108" t="s">
        <v>180</v>
      </c>
      <c r="AW43" s="108" t="s">
        <v>180</v>
      </c>
      <c r="AX43" s="113">
        <v>117</v>
      </c>
      <c r="AY43" s="251">
        <v>1</v>
      </c>
      <c r="AZ43" s="197" t="s">
        <v>297</v>
      </c>
      <c r="BA43" s="251">
        <v>1</v>
      </c>
      <c r="BB43" s="251">
        <v>1</v>
      </c>
      <c r="BC43" s="217">
        <v>0</v>
      </c>
      <c r="BD43" s="251">
        <v>0</v>
      </c>
      <c r="BE43" s="251">
        <v>1</v>
      </c>
      <c r="BF43" s="251">
        <v>1</v>
      </c>
      <c r="BG43" s="349">
        <v>1</v>
      </c>
      <c r="BH43" s="351"/>
      <c r="BI43" s="351">
        <v>1</v>
      </c>
      <c r="BJ43" s="351"/>
      <c r="BK43" s="162"/>
      <c r="BL43" s="64"/>
      <c r="BM43" s="162"/>
      <c r="BN43" s="106">
        <f>VLOOKUP($C43,weo_group!$A:$D,2,FALSE)</f>
        <v>138</v>
      </c>
      <c r="BO43" s="106" t="str">
        <f>VLOOKUP($C43,[1]weo_group!$A:$D,3,FALSE)</f>
        <v>NLD</v>
      </c>
      <c r="BP43" s="46">
        <v>1</v>
      </c>
      <c r="BQ43" s="132">
        <f t="shared" ref="BQ43:BQ59" si="16">SUM(I43:AH43)+(-AC43+AC43*5)+(-AH43+AH43*3)</f>
        <v>20</v>
      </c>
      <c r="BR43" s="106">
        <f t="shared" ref="BR43:BR59" si="17">IF(F43&lt;2005,1,0)</f>
        <v>1</v>
      </c>
      <c r="BS43" s="106">
        <f t="shared" ref="BS43:BS59" si="18">1-BR43</f>
        <v>0</v>
      </c>
      <c r="BT43" s="46">
        <v>1</v>
      </c>
      <c r="BU43" s="106">
        <f t="shared" ref="BU43:BU59" si="19">1-BT43</f>
        <v>0</v>
      </c>
      <c r="BV43" s="46">
        <v>1</v>
      </c>
      <c r="BW43" s="106">
        <f t="shared" ref="BW43:BW57" si="20">1-BV43</f>
        <v>0</v>
      </c>
      <c r="BX43" s="106">
        <f t="shared" ref="BX43:BX57" si="21">IF(G43&lt;2008,1,0)</f>
        <v>1</v>
      </c>
      <c r="BY43" s="106">
        <f t="shared" ref="BY43:BY57" si="22">1-BX43</f>
        <v>0</v>
      </c>
      <c r="BZ43" s="46">
        <v>1</v>
      </c>
      <c r="CA43" s="106">
        <f t="shared" ref="CA43:CA57" si="23">1-BZ43</f>
        <v>0</v>
      </c>
    </row>
    <row r="44" spans="1:79" ht="29" x14ac:dyDescent="0.35">
      <c r="A44" s="344">
        <v>39</v>
      </c>
      <c r="B44" s="68" t="s">
        <v>146</v>
      </c>
      <c r="C44" s="94" t="s">
        <v>720</v>
      </c>
      <c r="D44" s="248" t="s">
        <v>299</v>
      </c>
      <c r="E44" s="248"/>
      <c r="F44" s="248">
        <v>2014</v>
      </c>
      <c r="G44" s="248"/>
      <c r="H44" s="94" t="s">
        <v>151</v>
      </c>
      <c r="I44" s="84">
        <v>1</v>
      </c>
      <c r="J44" s="84">
        <v>1</v>
      </c>
      <c r="K44" s="85">
        <v>0</v>
      </c>
      <c r="L44" s="68">
        <v>0</v>
      </c>
      <c r="M44" s="68">
        <v>1</v>
      </c>
      <c r="N44" s="68">
        <v>1</v>
      </c>
      <c r="O44" s="249">
        <v>1</v>
      </c>
      <c r="P44" s="68">
        <v>0</v>
      </c>
      <c r="Q44" s="249">
        <v>1</v>
      </c>
      <c r="R44" s="84">
        <v>1</v>
      </c>
      <c r="S44" s="84">
        <v>0</v>
      </c>
      <c r="T44" s="98">
        <v>0</v>
      </c>
      <c r="U44" s="85">
        <v>1</v>
      </c>
      <c r="V44" s="248">
        <v>0</v>
      </c>
      <c r="W44" s="68">
        <v>0</v>
      </c>
      <c r="X44" s="68">
        <v>0</v>
      </c>
      <c r="Y44" s="68">
        <v>0</v>
      </c>
      <c r="Z44" s="68">
        <v>1</v>
      </c>
      <c r="AA44" s="248">
        <v>0</v>
      </c>
      <c r="AB44" s="273">
        <v>1</v>
      </c>
      <c r="AC44" s="84">
        <v>1</v>
      </c>
      <c r="AD44" s="85">
        <v>0</v>
      </c>
      <c r="AE44" s="248">
        <v>0</v>
      </c>
      <c r="AF44" s="212">
        <v>1</v>
      </c>
      <c r="AG44" s="86">
        <v>1</v>
      </c>
      <c r="AH44" s="274">
        <v>1</v>
      </c>
      <c r="AI44" s="117">
        <v>5</v>
      </c>
      <c r="AJ44" s="275">
        <v>99</v>
      </c>
      <c r="AK44" s="108">
        <v>0</v>
      </c>
      <c r="AL44" s="108">
        <v>0</v>
      </c>
      <c r="AM44" s="108">
        <v>1</v>
      </c>
      <c r="AN44" s="115">
        <v>1</v>
      </c>
      <c r="AO44" s="108">
        <v>0</v>
      </c>
      <c r="AP44" s="108">
        <v>1</v>
      </c>
      <c r="AQ44" s="108">
        <v>1</v>
      </c>
      <c r="AR44" s="108">
        <v>1</v>
      </c>
      <c r="AS44" s="108">
        <v>0</v>
      </c>
      <c r="AT44" s="108">
        <v>0</v>
      </c>
      <c r="AU44" s="108">
        <v>1</v>
      </c>
      <c r="AV44" s="108">
        <v>0</v>
      </c>
      <c r="AW44" s="108">
        <v>0</v>
      </c>
      <c r="AX44" s="113">
        <v>16</v>
      </c>
      <c r="AY44" s="251">
        <v>1</v>
      </c>
      <c r="AZ44" s="197" t="s">
        <v>300</v>
      </c>
      <c r="BA44" s="251">
        <v>1</v>
      </c>
      <c r="BB44" s="251">
        <v>1</v>
      </c>
      <c r="BC44" s="217">
        <v>0</v>
      </c>
      <c r="BD44" s="251">
        <v>0</v>
      </c>
      <c r="BE44" s="251">
        <v>0</v>
      </c>
      <c r="BF44" s="251">
        <v>0</v>
      </c>
      <c r="BG44" s="349">
        <v>1</v>
      </c>
      <c r="BH44" s="351"/>
      <c r="BI44" s="351"/>
      <c r="BJ44" s="351"/>
      <c r="BK44" s="162"/>
      <c r="BL44" s="64"/>
      <c r="BM44" s="162"/>
      <c r="BN44" s="106">
        <f>VLOOKUP($C44,weo_group!$A:$D,2,FALSE)</f>
        <v>138</v>
      </c>
      <c r="BO44" s="106" t="str">
        <f>VLOOKUP($C44,[1]weo_group!$A:$D,3,FALSE)</f>
        <v>NLD</v>
      </c>
      <c r="BP44" s="46">
        <v>1</v>
      </c>
      <c r="BQ44" s="132">
        <f t="shared" si="16"/>
        <v>20</v>
      </c>
      <c r="BR44" s="106">
        <f t="shared" si="17"/>
        <v>0</v>
      </c>
      <c r="BS44" s="106">
        <f t="shared" si="18"/>
        <v>1</v>
      </c>
      <c r="BT44" s="46">
        <v>1</v>
      </c>
      <c r="BU44" s="106">
        <f t="shared" si="19"/>
        <v>0</v>
      </c>
      <c r="BV44" s="46">
        <v>1</v>
      </c>
      <c r="BW44" s="106">
        <f t="shared" si="20"/>
        <v>0</v>
      </c>
      <c r="BX44" s="106">
        <f t="shared" si="21"/>
        <v>1</v>
      </c>
      <c r="BY44" s="106">
        <f t="shared" si="22"/>
        <v>0</v>
      </c>
      <c r="BZ44" s="46">
        <v>0</v>
      </c>
      <c r="CA44" s="106">
        <f t="shared" si="23"/>
        <v>1</v>
      </c>
    </row>
    <row r="45" spans="1:79" ht="25.5" customHeight="1" x14ac:dyDescent="0.35">
      <c r="A45" s="344">
        <v>40</v>
      </c>
      <c r="B45" s="68" t="s">
        <v>133</v>
      </c>
      <c r="C45" s="94" t="s">
        <v>310</v>
      </c>
      <c r="D45" s="248" t="s">
        <v>948</v>
      </c>
      <c r="E45" s="248"/>
      <c r="F45" s="248">
        <v>2018</v>
      </c>
      <c r="G45" s="248"/>
      <c r="H45" s="94" t="s">
        <v>151</v>
      </c>
      <c r="I45" s="84"/>
      <c r="J45" s="84"/>
      <c r="K45" s="104"/>
      <c r="L45" s="276"/>
      <c r="M45" s="276"/>
      <c r="N45" s="276"/>
      <c r="O45" s="262"/>
      <c r="P45" s="276"/>
      <c r="Q45" s="262">
        <v>1</v>
      </c>
      <c r="R45" s="105"/>
      <c r="S45" s="105"/>
      <c r="T45" s="119"/>
      <c r="U45" s="104"/>
      <c r="V45" s="277"/>
      <c r="W45" s="276"/>
      <c r="X45" s="276"/>
      <c r="Y45" s="276"/>
      <c r="Z45" s="276"/>
      <c r="AA45" s="277"/>
      <c r="AB45" s="278"/>
      <c r="AC45" s="105"/>
      <c r="AD45" s="104"/>
      <c r="AE45" s="277"/>
      <c r="AF45" s="212">
        <v>0</v>
      </c>
      <c r="AG45" s="86"/>
      <c r="AH45" s="274"/>
      <c r="AI45" s="117">
        <v>3</v>
      </c>
      <c r="AJ45" s="275"/>
      <c r="AK45" s="108"/>
      <c r="AL45" s="108"/>
      <c r="AM45" s="108"/>
      <c r="AN45" s="115"/>
      <c r="AO45" s="108"/>
      <c r="AP45" s="108"/>
      <c r="AQ45" s="108"/>
      <c r="AR45" s="108"/>
      <c r="AS45" s="108"/>
      <c r="AT45" s="108"/>
      <c r="AU45" s="108"/>
      <c r="AV45" s="108"/>
      <c r="AW45" s="108"/>
      <c r="AX45" s="113"/>
      <c r="AY45" s="251">
        <v>0</v>
      </c>
      <c r="AZ45" s="251" t="s">
        <v>181</v>
      </c>
      <c r="BA45" s="251">
        <v>0</v>
      </c>
      <c r="BB45" s="251">
        <v>0</v>
      </c>
      <c r="BC45" s="217">
        <v>0</v>
      </c>
      <c r="BD45" s="251">
        <v>0</v>
      </c>
      <c r="BE45" s="251">
        <v>0</v>
      </c>
      <c r="BF45" s="251">
        <v>0</v>
      </c>
      <c r="BG45" s="349"/>
      <c r="BH45" s="351"/>
      <c r="BI45" s="351"/>
      <c r="BJ45" s="351"/>
      <c r="BK45" s="162" t="s">
        <v>949</v>
      </c>
      <c r="BL45" s="174"/>
      <c r="BM45" s="167"/>
      <c r="BN45" s="106">
        <f>VLOOKUP($C45,weo_group!$A:$D,2,FALSE)</f>
        <v>283</v>
      </c>
      <c r="BO45" s="106" t="str">
        <f>VLOOKUP($C45,[1]weo_group!$A:$D,3,FALSE)</f>
        <v>PAN</v>
      </c>
      <c r="BP45" s="46">
        <v>1</v>
      </c>
      <c r="BQ45" s="132">
        <f t="shared" si="16"/>
        <v>1</v>
      </c>
      <c r="BR45" s="106">
        <f t="shared" si="17"/>
        <v>0</v>
      </c>
      <c r="BS45" s="106">
        <f t="shared" si="18"/>
        <v>1</v>
      </c>
      <c r="BT45" s="46">
        <v>0</v>
      </c>
      <c r="BU45" s="106">
        <f t="shared" si="19"/>
        <v>1</v>
      </c>
      <c r="BV45" s="46">
        <v>0</v>
      </c>
      <c r="BW45" s="106">
        <f t="shared" si="20"/>
        <v>1</v>
      </c>
      <c r="BX45" s="106">
        <f t="shared" si="21"/>
        <v>1</v>
      </c>
      <c r="BY45" s="106">
        <f t="shared" si="22"/>
        <v>0</v>
      </c>
      <c r="BZ45" s="46">
        <v>1</v>
      </c>
      <c r="CA45" s="106">
        <f t="shared" si="23"/>
        <v>0</v>
      </c>
    </row>
    <row r="46" spans="1:79" ht="24.65" customHeight="1" x14ac:dyDescent="0.35">
      <c r="A46" s="344">
        <v>41</v>
      </c>
      <c r="B46" s="68" t="s">
        <v>133</v>
      </c>
      <c r="C46" s="94" t="s">
        <v>313</v>
      </c>
      <c r="D46" s="248" t="s">
        <v>314</v>
      </c>
      <c r="E46" s="248" t="s">
        <v>312</v>
      </c>
      <c r="F46" s="248">
        <v>2015</v>
      </c>
      <c r="G46" s="248"/>
      <c r="H46" s="94" t="s">
        <v>197</v>
      </c>
      <c r="I46" s="84">
        <v>1</v>
      </c>
      <c r="J46" s="84">
        <v>0</v>
      </c>
      <c r="K46" s="85">
        <v>0</v>
      </c>
      <c r="L46" s="68">
        <v>1</v>
      </c>
      <c r="M46" s="68">
        <v>1</v>
      </c>
      <c r="N46" s="68">
        <v>0</v>
      </c>
      <c r="O46" s="249">
        <v>0</v>
      </c>
      <c r="P46" s="68">
        <v>0</v>
      </c>
      <c r="Q46" s="249">
        <v>1</v>
      </c>
      <c r="R46" s="84">
        <v>1</v>
      </c>
      <c r="S46" s="84">
        <v>0</v>
      </c>
      <c r="T46" s="98">
        <v>0</v>
      </c>
      <c r="U46" s="85">
        <v>1</v>
      </c>
      <c r="V46" s="248" t="s">
        <v>180</v>
      </c>
      <c r="W46" s="68">
        <v>0</v>
      </c>
      <c r="X46" s="68">
        <v>0</v>
      </c>
      <c r="Y46" s="68">
        <v>0</v>
      </c>
      <c r="Z46" s="68">
        <v>0</v>
      </c>
      <c r="AA46" s="248">
        <v>0</v>
      </c>
      <c r="AB46" s="273">
        <v>1</v>
      </c>
      <c r="AC46" s="84">
        <v>1</v>
      </c>
      <c r="AD46" s="85">
        <v>1</v>
      </c>
      <c r="AE46" s="248">
        <v>1</v>
      </c>
      <c r="AF46" s="212">
        <v>0</v>
      </c>
      <c r="AG46" s="86">
        <v>1</v>
      </c>
      <c r="AH46" s="274">
        <v>1</v>
      </c>
      <c r="AI46" s="117">
        <v>5</v>
      </c>
      <c r="AJ46" s="275">
        <v>4</v>
      </c>
      <c r="AK46" s="108">
        <v>1</v>
      </c>
      <c r="AL46" s="108">
        <v>1</v>
      </c>
      <c r="AM46" s="108">
        <v>2</v>
      </c>
      <c r="AN46" s="115">
        <v>2</v>
      </c>
      <c r="AO46" s="108">
        <v>0</v>
      </c>
      <c r="AP46" s="108">
        <v>0</v>
      </c>
      <c r="AQ46" s="108">
        <v>1</v>
      </c>
      <c r="AR46" s="108">
        <v>1</v>
      </c>
      <c r="AS46" s="108">
        <v>0</v>
      </c>
      <c r="AT46" s="108">
        <v>0</v>
      </c>
      <c r="AU46" s="108">
        <v>1</v>
      </c>
      <c r="AV46" s="108">
        <v>0</v>
      </c>
      <c r="AW46" s="108">
        <v>0</v>
      </c>
      <c r="AX46" s="113">
        <v>8</v>
      </c>
      <c r="AY46" s="251">
        <v>2</v>
      </c>
      <c r="AZ46" s="197" t="s">
        <v>315</v>
      </c>
      <c r="BA46" s="251">
        <v>1</v>
      </c>
      <c r="BB46" s="251">
        <v>1</v>
      </c>
      <c r="BC46" s="217">
        <v>1</v>
      </c>
      <c r="BD46" s="251">
        <v>1</v>
      </c>
      <c r="BE46" s="251">
        <v>0</v>
      </c>
      <c r="BF46" s="251">
        <v>0</v>
      </c>
      <c r="BG46" s="349">
        <v>1</v>
      </c>
      <c r="BH46" s="351"/>
      <c r="BI46" s="351"/>
      <c r="BJ46" s="351"/>
      <c r="BK46" s="162" t="s">
        <v>950</v>
      </c>
      <c r="BL46" s="174"/>
      <c r="BM46" s="167"/>
      <c r="BN46" s="106">
        <f>VLOOKUP($C46,weo_group!$A:$D,2,FALSE)</f>
        <v>293</v>
      </c>
      <c r="BO46" s="106" t="str">
        <f>VLOOKUP($C46,[1]weo_group!$A:$D,3,FALSE)</f>
        <v>PER</v>
      </c>
      <c r="BP46" s="46">
        <v>1</v>
      </c>
      <c r="BQ46" s="132">
        <f t="shared" si="16"/>
        <v>18</v>
      </c>
      <c r="BR46" s="106">
        <f t="shared" si="17"/>
        <v>0</v>
      </c>
      <c r="BS46" s="106">
        <f t="shared" si="18"/>
        <v>1</v>
      </c>
      <c r="BT46" s="46">
        <v>0</v>
      </c>
      <c r="BU46" s="106">
        <f t="shared" si="19"/>
        <v>1</v>
      </c>
      <c r="BV46" s="46">
        <v>0</v>
      </c>
      <c r="BW46" s="106">
        <f t="shared" si="20"/>
        <v>1</v>
      </c>
      <c r="BX46" s="106">
        <f t="shared" si="21"/>
        <v>1</v>
      </c>
      <c r="BY46" s="106">
        <f t="shared" si="22"/>
        <v>0</v>
      </c>
      <c r="BZ46" s="46">
        <v>1</v>
      </c>
      <c r="CA46" s="106">
        <f t="shared" si="23"/>
        <v>0</v>
      </c>
    </row>
    <row r="47" spans="1:79" ht="37.5" x14ac:dyDescent="0.35">
      <c r="A47" s="344">
        <v>42</v>
      </c>
      <c r="B47" s="68" t="s">
        <v>146</v>
      </c>
      <c r="C47" s="96" t="s">
        <v>316</v>
      </c>
      <c r="D47" s="248" t="s">
        <v>317</v>
      </c>
      <c r="E47" s="248" t="s">
        <v>318</v>
      </c>
      <c r="F47" s="248">
        <v>2012</v>
      </c>
      <c r="G47" s="248">
        <v>2011</v>
      </c>
      <c r="H47" s="94" t="s">
        <v>319</v>
      </c>
      <c r="I47" s="84">
        <v>1</v>
      </c>
      <c r="J47" s="84">
        <v>0</v>
      </c>
      <c r="K47" s="85">
        <v>0</v>
      </c>
      <c r="L47" s="68">
        <v>1</v>
      </c>
      <c r="M47" s="68">
        <v>0</v>
      </c>
      <c r="N47" s="68">
        <v>1</v>
      </c>
      <c r="O47" s="249">
        <v>1</v>
      </c>
      <c r="P47" s="68">
        <v>0</v>
      </c>
      <c r="Q47" s="249">
        <v>1</v>
      </c>
      <c r="R47" s="84">
        <v>1</v>
      </c>
      <c r="S47" s="84">
        <v>0</v>
      </c>
      <c r="T47" s="84">
        <v>0</v>
      </c>
      <c r="U47" s="85">
        <v>1</v>
      </c>
      <c r="V47" s="248">
        <v>1</v>
      </c>
      <c r="W47" s="68">
        <v>0</v>
      </c>
      <c r="X47" s="68">
        <v>0</v>
      </c>
      <c r="Y47" s="68">
        <v>1</v>
      </c>
      <c r="Z47" s="68">
        <v>1</v>
      </c>
      <c r="AA47" s="248">
        <v>0</v>
      </c>
      <c r="AB47" s="84">
        <v>1</v>
      </c>
      <c r="AC47" s="84">
        <v>1</v>
      </c>
      <c r="AD47" s="85">
        <v>1</v>
      </c>
      <c r="AE47" s="248">
        <v>1</v>
      </c>
      <c r="AF47" s="212">
        <v>1</v>
      </c>
      <c r="AG47" s="84">
        <v>1</v>
      </c>
      <c r="AH47" s="85">
        <v>1</v>
      </c>
      <c r="AI47" s="109">
        <v>7</v>
      </c>
      <c r="AJ47" s="108">
        <v>7</v>
      </c>
      <c r="AK47" s="108">
        <v>0</v>
      </c>
      <c r="AL47" s="108">
        <v>1</v>
      </c>
      <c r="AM47" s="108">
        <v>1</v>
      </c>
      <c r="AN47" s="108">
        <v>1</v>
      </c>
      <c r="AO47" s="108">
        <v>0</v>
      </c>
      <c r="AP47" s="108">
        <v>1</v>
      </c>
      <c r="AQ47" s="108">
        <v>0</v>
      </c>
      <c r="AR47" s="108">
        <v>1</v>
      </c>
      <c r="AS47" s="108">
        <v>0</v>
      </c>
      <c r="AT47" s="108">
        <v>1</v>
      </c>
      <c r="AU47" s="108">
        <v>0</v>
      </c>
      <c r="AV47" s="108">
        <v>0</v>
      </c>
      <c r="AW47" s="108">
        <v>1</v>
      </c>
      <c r="AX47" s="113">
        <v>15</v>
      </c>
      <c r="AY47" s="251">
        <v>2</v>
      </c>
      <c r="AZ47" s="197" t="s">
        <v>320</v>
      </c>
      <c r="BA47" s="251">
        <v>1</v>
      </c>
      <c r="BB47" s="251">
        <v>1</v>
      </c>
      <c r="BC47" s="217">
        <v>2</v>
      </c>
      <c r="BD47" s="251">
        <v>1</v>
      </c>
      <c r="BE47" s="251">
        <v>1</v>
      </c>
      <c r="BF47" s="251">
        <v>0</v>
      </c>
      <c r="BG47" s="349">
        <v>1</v>
      </c>
      <c r="BH47" s="351">
        <v>1</v>
      </c>
      <c r="BI47" s="351"/>
      <c r="BJ47" s="351"/>
      <c r="BK47" s="162"/>
      <c r="BL47" s="64"/>
      <c r="BM47" s="162"/>
      <c r="BN47" s="106">
        <f>VLOOKUP($C47,weo_group!$A:$D,2,FALSE)</f>
        <v>182</v>
      </c>
      <c r="BO47" s="106" t="str">
        <f>VLOOKUP($C47,[1]weo_group!$A:$D,3,FALSE)</f>
        <v>PRT</v>
      </c>
      <c r="BP47" s="46">
        <v>1</v>
      </c>
      <c r="BQ47" s="132">
        <f t="shared" si="16"/>
        <v>23</v>
      </c>
      <c r="BR47" s="106">
        <f t="shared" si="17"/>
        <v>0</v>
      </c>
      <c r="BS47" s="106">
        <f t="shared" si="18"/>
        <v>1</v>
      </c>
      <c r="BT47" s="46">
        <v>1</v>
      </c>
      <c r="BU47" s="106">
        <f t="shared" si="19"/>
        <v>0</v>
      </c>
      <c r="BV47" s="46">
        <v>1</v>
      </c>
      <c r="BW47" s="106">
        <f t="shared" si="20"/>
        <v>0</v>
      </c>
      <c r="BX47" s="106">
        <f t="shared" si="21"/>
        <v>0</v>
      </c>
      <c r="BY47" s="106">
        <f t="shared" si="22"/>
        <v>1</v>
      </c>
      <c r="BZ47" s="46">
        <v>0</v>
      </c>
      <c r="CA47" s="106">
        <f t="shared" si="23"/>
        <v>1</v>
      </c>
    </row>
    <row r="48" spans="1:79" ht="29" x14ac:dyDescent="0.35">
      <c r="A48" s="344">
        <v>43</v>
      </c>
      <c r="B48" s="68" t="s">
        <v>146</v>
      </c>
      <c r="C48" s="94" t="s">
        <v>321</v>
      </c>
      <c r="D48" s="248" t="s">
        <v>170</v>
      </c>
      <c r="E48" s="248"/>
      <c r="F48" s="248">
        <v>2010</v>
      </c>
      <c r="G48" s="248"/>
      <c r="H48" s="96" t="s">
        <v>151</v>
      </c>
      <c r="I48" s="84">
        <v>1</v>
      </c>
      <c r="J48" s="84">
        <v>0</v>
      </c>
      <c r="K48" s="85">
        <v>1</v>
      </c>
      <c r="L48" s="68">
        <v>1</v>
      </c>
      <c r="M48" s="68">
        <v>1</v>
      </c>
      <c r="N48" s="68">
        <v>1</v>
      </c>
      <c r="O48" s="249">
        <v>1</v>
      </c>
      <c r="P48" s="68">
        <v>1</v>
      </c>
      <c r="Q48" s="249">
        <v>1</v>
      </c>
      <c r="R48" s="84">
        <v>0</v>
      </c>
      <c r="S48" s="84">
        <v>0</v>
      </c>
      <c r="T48" s="84">
        <v>1</v>
      </c>
      <c r="U48" s="85">
        <v>1</v>
      </c>
      <c r="V48" s="248">
        <v>1</v>
      </c>
      <c r="W48" s="68">
        <v>0</v>
      </c>
      <c r="X48" s="68">
        <v>0</v>
      </c>
      <c r="Y48" s="68">
        <v>0</v>
      </c>
      <c r="Z48" s="68">
        <v>1</v>
      </c>
      <c r="AA48" s="248">
        <v>0</v>
      </c>
      <c r="AB48" s="84">
        <v>1</v>
      </c>
      <c r="AC48" s="84">
        <v>1</v>
      </c>
      <c r="AD48" s="85">
        <v>1</v>
      </c>
      <c r="AE48" s="248">
        <v>1</v>
      </c>
      <c r="AF48" s="212">
        <v>0</v>
      </c>
      <c r="AG48" s="84">
        <v>0</v>
      </c>
      <c r="AH48" s="85">
        <v>1</v>
      </c>
      <c r="AI48" s="109">
        <v>5</v>
      </c>
      <c r="AJ48" s="108">
        <v>9</v>
      </c>
      <c r="AK48" s="108">
        <v>0</v>
      </c>
      <c r="AL48" s="108">
        <v>0</v>
      </c>
      <c r="AM48" s="108">
        <v>1</v>
      </c>
      <c r="AN48" s="108">
        <v>1</v>
      </c>
      <c r="AO48" s="108">
        <v>0</v>
      </c>
      <c r="AP48" s="108">
        <v>0</v>
      </c>
      <c r="AQ48" s="108">
        <v>0</v>
      </c>
      <c r="AR48" s="108">
        <v>0</v>
      </c>
      <c r="AS48" s="108">
        <v>1</v>
      </c>
      <c r="AT48" s="108">
        <v>1</v>
      </c>
      <c r="AU48" s="108">
        <v>0</v>
      </c>
      <c r="AV48" s="108">
        <v>1</v>
      </c>
      <c r="AW48" s="108">
        <v>0</v>
      </c>
      <c r="AX48" s="113">
        <v>10</v>
      </c>
      <c r="AY48" s="251">
        <v>2</v>
      </c>
      <c r="AZ48" s="197" t="s">
        <v>322</v>
      </c>
      <c r="BA48" s="251">
        <v>1</v>
      </c>
      <c r="BB48" s="251">
        <v>1</v>
      </c>
      <c r="BC48" s="217">
        <v>1</v>
      </c>
      <c r="BD48" s="251">
        <v>1</v>
      </c>
      <c r="BE48" s="251">
        <v>0</v>
      </c>
      <c r="BF48" s="251">
        <v>0</v>
      </c>
      <c r="BG48" s="349">
        <v>1</v>
      </c>
      <c r="BH48" s="351"/>
      <c r="BI48" s="351">
        <v>1</v>
      </c>
      <c r="BJ48" s="351"/>
      <c r="BK48" s="162"/>
      <c r="BL48" s="64"/>
      <c r="BM48" s="162"/>
      <c r="BN48" s="106">
        <f>VLOOKUP($C48,weo_group!$A:$D,2,FALSE)</f>
        <v>968</v>
      </c>
      <c r="BO48" s="106" t="str">
        <f>VLOOKUP($C48,[1]weo_group!$A:$D,3,FALSE)</f>
        <v>ROM</v>
      </c>
      <c r="BP48" s="46">
        <v>1</v>
      </c>
      <c r="BQ48" s="132">
        <f t="shared" si="16"/>
        <v>23</v>
      </c>
      <c r="BR48" s="106">
        <f t="shared" si="17"/>
        <v>0</v>
      </c>
      <c r="BS48" s="106">
        <f t="shared" si="18"/>
        <v>1</v>
      </c>
      <c r="BT48" s="46">
        <v>1</v>
      </c>
      <c r="BU48" s="106">
        <f t="shared" si="19"/>
        <v>0</v>
      </c>
      <c r="BV48" s="46">
        <v>0</v>
      </c>
      <c r="BW48" s="106">
        <f t="shared" si="20"/>
        <v>1</v>
      </c>
      <c r="BX48" s="106">
        <f t="shared" si="21"/>
        <v>1</v>
      </c>
      <c r="BY48" s="106">
        <f t="shared" si="22"/>
        <v>0</v>
      </c>
      <c r="BZ48" s="46">
        <v>0</v>
      </c>
      <c r="CA48" s="106">
        <f t="shared" si="23"/>
        <v>1</v>
      </c>
    </row>
    <row r="49" spans="1:79" ht="43.5" x14ac:dyDescent="0.35">
      <c r="A49" s="344">
        <v>44</v>
      </c>
      <c r="B49" s="68" t="s">
        <v>146</v>
      </c>
      <c r="C49" s="94" t="s">
        <v>323</v>
      </c>
      <c r="D49" s="248" t="s">
        <v>170</v>
      </c>
      <c r="E49" s="248"/>
      <c r="F49" s="248">
        <v>2011</v>
      </c>
      <c r="G49" s="277">
        <v>2011</v>
      </c>
      <c r="H49" s="94" t="s">
        <v>151</v>
      </c>
      <c r="I49" s="84">
        <v>1</v>
      </c>
      <c r="J49" s="84">
        <v>1</v>
      </c>
      <c r="K49" s="85">
        <v>1</v>
      </c>
      <c r="L49" s="68">
        <v>1</v>
      </c>
      <c r="M49" s="68">
        <v>1</v>
      </c>
      <c r="N49" s="68">
        <v>1</v>
      </c>
      <c r="O49" s="249">
        <v>1</v>
      </c>
      <c r="P49" s="68">
        <v>1</v>
      </c>
      <c r="Q49" s="249">
        <v>1</v>
      </c>
      <c r="R49" s="84">
        <v>1</v>
      </c>
      <c r="S49" s="84">
        <v>0</v>
      </c>
      <c r="T49" s="84">
        <v>0</v>
      </c>
      <c r="U49" s="85">
        <v>1</v>
      </c>
      <c r="V49" s="248">
        <v>1</v>
      </c>
      <c r="W49" s="68">
        <v>0</v>
      </c>
      <c r="X49" s="68">
        <v>0</v>
      </c>
      <c r="Y49" s="68">
        <v>0</v>
      </c>
      <c r="Z49" s="68">
        <v>1</v>
      </c>
      <c r="AA49" s="248">
        <v>0</v>
      </c>
      <c r="AB49" s="84">
        <v>1</v>
      </c>
      <c r="AC49" s="84">
        <v>1</v>
      </c>
      <c r="AD49" s="85">
        <v>0</v>
      </c>
      <c r="AE49" s="248">
        <v>1</v>
      </c>
      <c r="AF49" s="212">
        <v>0</v>
      </c>
      <c r="AG49" s="84">
        <v>1</v>
      </c>
      <c r="AH49" s="85">
        <v>1</v>
      </c>
      <c r="AI49" s="109">
        <v>3</v>
      </c>
      <c r="AJ49" s="108">
        <v>6</v>
      </c>
      <c r="AK49" s="108">
        <v>1</v>
      </c>
      <c r="AL49" s="108">
        <v>0</v>
      </c>
      <c r="AM49" s="108">
        <v>1</v>
      </c>
      <c r="AN49" s="108">
        <v>1</v>
      </c>
      <c r="AO49" s="108">
        <v>0</v>
      </c>
      <c r="AP49" s="108">
        <v>0</v>
      </c>
      <c r="AQ49" s="108">
        <v>0</v>
      </c>
      <c r="AR49" s="108">
        <v>0</v>
      </c>
      <c r="AS49" s="108">
        <v>1</v>
      </c>
      <c r="AT49" s="108">
        <v>0</v>
      </c>
      <c r="AU49" s="108">
        <v>0</v>
      </c>
      <c r="AV49" s="108">
        <v>1</v>
      </c>
      <c r="AW49" s="108">
        <v>0</v>
      </c>
      <c r="AX49" s="113" t="s">
        <v>324</v>
      </c>
      <c r="AY49" s="251">
        <v>0</v>
      </c>
      <c r="AZ49" s="197" t="s">
        <v>325</v>
      </c>
      <c r="BA49" s="251">
        <v>1</v>
      </c>
      <c r="BB49" s="251">
        <v>0</v>
      </c>
      <c r="BC49" s="217">
        <v>1</v>
      </c>
      <c r="BD49" s="251">
        <v>1</v>
      </c>
      <c r="BE49" s="251">
        <v>0</v>
      </c>
      <c r="BF49" s="251">
        <v>0</v>
      </c>
      <c r="BG49" s="349">
        <v>1</v>
      </c>
      <c r="BH49" s="351"/>
      <c r="BI49" s="351">
        <v>1</v>
      </c>
      <c r="BJ49" s="351">
        <v>1</v>
      </c>
      <c r="BK49" s="162" t="s">
        <v>951</v>
      </c>
      <c r="BL49" s="64" t="s">
        <v>952</v>
      </c>
      <c r="BM49" s="162"/>
      <c r="BN49" s="106">
        <f>VLOOKUP($C49,weo_group!$A:$D,2,FALSE)</f>
        <v>942</v>
      </c>
      <c r="BO49" s="106" t="str">
        <f>VLOOKUP($C49,[1]weo_group!$A:$D,3,FALSE)</f>
        <v>SRB</v>
      </c>
      <c r="BP49" s="46">
        <v>1</v>
      </c>
      <c r="BQ49" s="132">
        <f t="shared" si="16"/>
        <v>24</v>
      </c>
      <c r="BR49" s="106">
        <f t="shared" si="17"/>
        <v>0</v>
      </c>
      <c r="BS49" s="106">
        <f t="shared" si="18"/>
        <v>1</v>
      </c>
      <c r="BT49" s="46">
        <v>0</v>
      </c>
      <c r="BU49" s="106">
        <f t="shared" si="19"/>
        <v>1</v>
      </c>
      <c r="BV49" s="46">
        <v>0</v>
      </c>
      <c r="BW49" s="106">
        <f t="shared" si="20"/>
        <v>1</v>
      </c>
      <c r="BX49" s="106">
        <f t="shared" si="21"/>
        <v>0</v>
      </c>
      <c r="BY49" s="106">
        <f t="shared" si="22"/>
        <v>1</v>
      </c>
      <c r="BZ49" s="46">
        <v>0</v>
      </c>
      <c r="CA49" s="106">
        <f t="shared" si="23"/>
        <v>1</v>
      </c>
    </row>
    <row r="50" spans="1:79" ht="12" customHeight="1" x14ac:dyDescent="0.35">
      <c r="A50" s="344">
        <v>45</v>
      </c>
      <c r="B50" s="68" t="s">
        <v>146</v>
      </c>
      <c r="C50" s="94" t="s">
        <v>326</v>
      </c>
      <c r="D50" s="248" t="s">
        <v>327</v>
      </c>
      <c r="E50" s="248" t="s">
        <v>328</v>
      </c>
      <c r="F50" s="248">
        <v>2012</v>
      </c>
      <c r="G50" s="248"/>
      <c r="H50" s="94" t="s">
        <v>151</v>
      </c>
      <c r="I50" s="84">
        <v>1</v>
      </c>
      <c r="J50" s="84">
        <v>1</v>
      </c>
      <c r="K50" s="85">
        <v>0</v>
      </c>
      <c r="L50" s="68">
        <v>1</v>
      </c>
      <c r="M50" s="68">
        <v>1</v>
      </c>
      <c r="N50" s="68">
        <v>1</v>
      </c>
      <c r="O50" s="249">
        <v>1</v>
      </c>
      <c r="P50" s="68">
        <v>1</v>
      </c>
      <c r="Q50" s="249">
        <v>1</v>
      </c>
      <c r="R50" s="84">
        <v>1</v>
      </c>
      <c r="S50" s="84">
        <v>0</v>
      </c>
      <c r="T50" s="84">
        <v>0</v>
      </c>
      <c r="U50" s="85">
        <v>1</v>
      </c>
      <c r="V50" s="248">
        <v>1</v>
      </c>
      <c r="W50" s="68">
        <v>0</v>
      </c>
      <c r="X50" s="68">
        <v>0</v>
      </c>
      <c r="Y50" s="68">
        <v>0</v>
      </c>
      <c r="Z50" s="68">
        <v>0</v>
      </c>
      <c r="AA50" s="248">
        <v>0</v>
      </c>
      <c r="AB50" s="84">
        <v>1</v>
      </c>
      <c r="AC50" s="84">
        <v>1</v>
      </c>
      <c r="AD50" s="85">
        <v>1</v>
      </c>
      <c r="AE50" s="248">
        <v>1</v>
      </c>
      <c r="AF50" s="212">
        <v>1</v>
      </c>
      <c r="AG50" s="84">
        <v>1</v>
      </c>
      <c r="AH50" s="85">
        <v>1</v>
      </c>
      <c r="AI50" s="109">
        <v>3</v>
      </c>
      <c r="AJ50" s="108">
        <v>7</v>
      </c>
      <c r="AK50" s="108">
        <v>0</v>
      </c>
      <c r="AL50" s="108">
        <v>1</v>
      </c>
      <c r="AM50" s="108">
        <v>1</v>
      </c>
      <c r="AN50" s="108">
        <v>1</v>
      </c>
      <c r="AO50" s="108">
        <v>0</v>
      </c>
      <c r="AP50" s="108">
        <v>1</v>
      </c>
      <c r="AQ50" s="108">
        <v>1</v>
      </c>
      <c r="AR50" s="108">
        <v>1</v>
      </c>
      <c r="AS50" s="108">
        <v>0</v>
      </c>
      <c r="AT50" s="108">
        <v>1</v>
      </c>
      <c r="AU50" s="108">
        <v>0</v>
      </c>
      <c r="AV50" s="108">
        <v>1</v>
      </c>
      <c r="AW50" s="108">
        <v>0</v>
      </c>
      <c r="AX50" s="113" t="s">
        <v>329</v>
      </c>
      <c r="AY50" s="251">
        <v>0</v>
      </c>
      <c r="AZ50" s="197" t="s">
        <v>330</v>
      </c>
      <c r="BA50" s="251">
        <v>1</v>
      </c>
      <c r="BB50" s="251">
        <v>1</v>
      </c>
      <c r="BC50" s="217">
        <v>2</v>
      </c>
      <c r="BD50" s="251">
        <v>1</v>
      </c>
      <c r="BE50" s="251">
        <v>1</v>
      </c>
      <c r="BF50" s="251">
        <v>1</v>
      </c>
      <c r="BG50" s="349">
        <v>1</v>
      </c>
      <c r="BH50" s="351">
        <v>1</v>
      </c>
      <c r="BI50" s="351">
        <v>1</v>
      </c>
      <c r="BJ50" s="351"/>
      <c r="BK50" s="162"/>
      <c r="BL50" s="64"/>
      <c r="BM50" s="162"/>
      <c r="BN50" s="106">
        <f>VLOOKUP($C50,weo_group!$A:$D,2,FALSE)</f>
        <v>936</v>
      </c>
      <c r="BO50" s="106" t="str">
        <f>VLOOKUP($C50,[1]weo_group!$A:$D,3,FALSE)</f>
        <v>SVK</v>
      </c>
      <c r="BP50" s="46">
        <v>1</v>
      </c>
      <c r="BQ50" s="132">
        <f t="shared" si="16"/>
        <v>24</v>
      </c>
      <c r="BR50" s="106">
        <f t="shared" si="17"/>
        <v>0</v>
      </c>
      <c r="BS50" s="106">
        <f t="shared" si="18"/>
        <v>1</v>
      </c>
      <c r="BT50" s="46">
        <v>1</v>
      </c>
      <c r="BU50" s="106">
        <f t="shared" si="19"/>
        <v>0</v>
      </c>
      <c r="BV50" s="46">
        <v>1</v>
      </c>
      <c r="BW50" s="106">
        <f t="shared" si="20"/>
        <v>0</v>
      </c>
      <c r="BX50" s="106">
        <f t="shared" si="21"/>
        <v>1</v>
      </c>
      <c r="BY50" s="106">
        <f t="shared" si="22"/>
        <v>0</v>
      </c>
      <c r="BZ50" s="46">
        <v>1</v>
      </c>
      <c r="CA50" s="106">
        <f t="shared" si="23"/>
        <v>0</v>
      </c>
    </row>
    <row r="51" spans="1:79" s="187" customFormat="1" ht="14.5" x14ac:dyDescent="0.35">
      <c r="A51" s="344">
        <v>46</v>
      </c>
      <c r="B51" s="68" t="s">
        <v>146</v>
      </c>
      <c r="C51" s="94" t="s">
        <v>331</v>
      </c>
      <c r="D51" s="248" t="s">
        <v>170</v>
      </c>
      <c r="E51" s="248"/>
      <c r="F51" s="248">
        <v>2015</v>
      </c>
      <c r="G51" s="248">
        <v>2019</v>
      </c>
      <c r="H51" s="94" t="s">
        <v>151</v>
      </c>
      <c r="I51" s="84">
        <v>1</v>
      </c>
      <c r="J51" s="84">
        <v>1</v>
      </c>
      <c r="K51" s="85">
        <v>0</v>
      </c>
      <c r="L51" s="68">
        <v>1</v>
      </c>
      <c r="M51" s="68">
        <v>1</v>
      </c>
      <c r="N51" s="68">
        <v>1</v>
      </c>
      <c r="O51" s="249">
        <v>0</v>
      </c>
      <c r="P51" s="68">
        <v>1</v>
      </c>
      <c r="Q51" s="249">
        <v>1</v>
      </c>
      <c r="R51" s="84">
        <v>1</v>
      </c>
      <c r="S51" s="84">
        <v>0</v>
      </c>
      <c r="T51" s="84">
        <v>0</v>
      </c>
      <c r="U51" s="85">
        <v>1</v>
      </c>
      <c r="V51" s="248">
        <v>1</v>
      </c>
      <c r="W51" s="68">
        <v>0</v>
      </c>
      <c r="X51" s="68">
        <v>0</v>
      </c>
      <c r="Y51" s="68">
        <v>1</v>
      </c>
      <c r="Z51" s="68">
        <v>1</v>
      </c>
      <c r="AA51" s="248">
        <v>0</v>
      </c>
      <c r="AB51" s="84">
        <v>1</v>
      </c>
      <c r="AC51" s="84">
        <v>1</v>
      </c>
      <c r="AD51" s="85">
        <v>1</v>
      </c>
      <c r="AE51" s="248">
        <v>1</v>
      </c>
      <c r="AF51" s="212">
        <v>1</v>
      </c>
      <c r="AG51" s="84">
        <v>1</v>
      </c>
      <c r="AH51" s="85">
        <v>1</v>
      </c>
      <c r="AI51" s="109">
        <v>3</v>
      </c>
      <c r="AJ51" s="108">
        <v>5</v>
      </c>
      <c r="AK51" s="108">
        <v>1</v>
      </c>
      <c r="AL51" s="108">
        <v>1</v>
      </c>
      <c r="AM51" s="108">
        <v>1</v>
      </c>
      <c r="AN51" s="108">
        <v>1</v>
      </c>
      <c r="AO51" s="108">
        <v>0</v>
      </c>
      <c r="AP51" s="108">
        <v>0</v>
      </c>
      <c r="AQ51" s="108">
        <v>0</v>
      </c>
      <c r="AR51" s="108">
        <v>0</v>
      </c>
      <c r="AS51" s="108">
        <v>1</v>
      </c>
      <c r="AT51" s="108">
        <v>0</v>
      </c>
      <c r="AU51" s="108">
        <v>0</v>
      </c>
      <c r="AV51" s="108">
        <v>1</v>
      </c>
      <c r="AW51" s="108">
        <v>0</v>
      </c>
      <c r="AX51" s="113">
        <v>4</v>
      </c>
      <c r="AY51" s="251">
        <v>1</v>
      </c>
      <c r="AZ51" s="141" t="s">
        <v>332</v>
      </c>
      <c r="BA51" s="251">
        <v>1</v>
      </c>
      <c r="BB51" s="251">
        <v>1</v>
      </c>
      <c r="BC51" s="217">
        <v>1</v>
      </c>
      <c r="BD51" s="251">
        <v>1</v>
      </c>
      <c r="BE51" s="251">
        <v>1</v>
      </c>
      <c r="BF51" s="251">
        <v>1</v>
      </c>
      <c r="BG51" s="349">
        <v>1</v>
      </c>
      <c r="BH51" s="351">
        <v>1</v>
      </c>
      <c r="BI51" s="351">
        <v>1</v>
      </c>
      <c r="BJ51" s="351"/>
      <c r="BK51" s="167"/>
      <c r="BL51" s="174"/>
      <c r="BM51" s="167"/>
      <c r="BN51" s="106">
        <f>VLOOKUP($C51,weo_group!$A:$D,2,FALSE)</f>
        <v>961</v>
      </c>
      <c r="BO51" s="106" t="str">
        <f>VLOOKUP($C51,[1]weo_group!$A:$D,3,FALSE)</f>
        <v>SVN</v>
      </c>
      <c r="BP51" s="46">
        <v>1</v>
      </c>
      <c r="BQ51" s="132">
        <f t="shared" si="16"/>
        <v>25</v>
      </c>
      <c r="BR51" s="106">
        <f t="shared" si="17"/>
        <v>0</v>
      </c>
      <c r="BS51" s="106">
        <f t="shared" si="18"/>
        <v>1</v>
      </c>
      <c r="BT51" s="106">
        <v>1</v>
      </c>
      <c r="BU51" s="106">
        <f t="shared" si="19"/>
        <v>0</v>
      </c>
      <c r="BV51" s="106">
        <v>1</v>
      </c>
      <c r="BW51" s="106">
        <f t="shared" si="20"/>
        <v>0</v>
      </c>
      <c r="BX51" s="106">
        <f t="shared" si="21"/>
        <v>0</v>
      </c>
      <c r="BY51" s="106">
        <f t="shared" si="22"/>
        <v>1</v>
      </c>
      <c r="BZ51" s="106">
        <v>1</v>
      </c>
      <c r="CA51" s="106">
        <f t="shared" si="23"/>
        <v>0</v>
      </c>
    </row>
    <row r="52" spans="1:79" ht="48" customHeight="1" x14ac:dyDescent="0.35">
      <c r="A52" s="344">
        <v>47</v>
      </c>
      <c r="B52" s="68" t="s">
        <v>260</v>
      </c>
      <c r="C52" s="94" t="s">
        <v>333</v>
      </c>
      <c r="D52" s="248" t="s">
        <v>141</v>
      </c>
      <c r="E52" s="248" t="s">
        <v>142</v>
      </c>
      <c r="F52" s="248">
        <v>2014</v>
      </c>
      <c r="G52" s="248">
        <v>2018</v>
      </c>
      <c r="H52" s="96" t="s">
        <v>151</v>
      </c>
      <c r="I52" s="84">
        <v>1</v>
      </c>
      <c r="J52" s="84">
        <v>1</v>
      </c>
      <c r="K52" s="85">
        <v>0</v>
      </c>
      <c r="L52" s="68">
        <v>1</v>
      </c>
      <c r="M52" s="68">
        <v>1</v>
      </c>
      <c r="N52" s="68">
        <v>0</v>
      </c>
      <c r="O52" s="249">
        <v>1</v>
      </c>
      <c r="P52" s="68">
        <v>1</v>
      </c>
      <c r="Q52" s="249">
        <v>0</v>
      </c>
      <c r="R52" s="84">
        <v>0</v>
      </c>
      <c r="S52" s="99">
        <v>0</v>
      </c>
      <c r="T52" s="84">
        <v>0</v>
      </c>
      <c r="U52" s="85">
        <v>1</v>
      </c>
      <c r="V52" s="258" t="s">
        <v>180</v>
      </c>
      <c r="W52" s="68">
        <v>0</v>
      </c>
      <c r="X52" s="269">
        <v>0</v>
      </c>
      <c r="Y52" s="269">
        <v>0</v>
      </c>
      <c r="Z52" s="269">
        <v>0</v>
      </c>
      <c r="AA52" s="259">
        <v>0</v>
      </c>
      <c r="AB52" s="99">
        <v>1</v>
      </c>
      <c r="AC52" s="99">
        <v>0</v>
      </c>
      <c r="AD52" s="85">
        <v>1</v>
      </c>
      <c r="AE52" s="248">
        <v>1</v>
      </c>
      <c r="AF52" s="212">
        <v>0</v>
      </c>
      <c r="AG52" s="84">
        <v>1</v>
      </c>
      <c r="AH52" s="85">
        <v>1</v>
      </c>
      <c r="AI52" s="109">
        <v>12</v>
      </c>
      <c r="AJ52" s="252">
        <v>5</v>
      </c>
      <c r="AK52" s="252">
        <v>1</v>
      </c>
      <c r="AL52" s="252" t="s">
        <v>180</v>
      </c>
      <c r="AM52" s="252">
        <v>1</v>
      </c>
      <c r="AN52" s="252">
        <v>1</v>
      </c>
      <c r="AO52" s="252">
        <v>0</v>
      </c>
      <c r="AP52" s="252">
        <v>1</v>
      </c>
      <c r="AQ52" s="252">
        <v>0</v>
      </c>
      <c r="AR52" s="108">
        <v>0</v>
      </c>
      <c r="AS52" s="108">
        <v>1</v>
      </c>
      <c r="AT52" s="108">
        <v>0</v>
      </c>
      <c r="AU52" s="108">
        <v>0</v>
      </c>
      <c r="AV52" s="108">
        <v>1</v>
      </c>
      <c r="AW52" s="108">
        <v>0</v>
      </c>
      <c r="AX52" s="113">
        <v>6</v>
      </c>
      <c r="AY52" s="251">
        <v>0</v>
      </c>
      <c r="AZ52" s="142" t="s">
        <v>334</v>
      </c>
      <c r="BA52" s="251">
        <v>1</v>
      </c>
      <c r="BB52" s="251">
        <v>1</v>
      </c>
      <c r="BC52" s="217">
        <v>1</v>
      </c>
      <c r="BD52" s="251">
        <v>0</v>
      </c>
      <c r="BE52" s="251">
        <v>0</v>
      </c>
      <c r="BF52" s="251">
        <v>0</v>
      </c>
      <c r="BG52" s="349">
        <v>1</v>
      </c>
      <c r="BH52" s="351"/>
      <c r="BI52" s="351"/>
      <c r="BJ52" s="351"/>
      <c r="BK52" s="162"/>
      <c r="BL52" s="64"/>
      <c r="BM52" s="162"/>
      <c r="BN52" s="106">
        <f>VLOOKUP($C52,weo_group!$A:$D,2,FALSE)</f>
        <v>199</v>
      </c>
      <c r="BO52" s="106" t="str">
        <f>VLOOKUP($C52,[1]weo_group!$A:$D,3,FALSE)</f>
        <v>ZAF</v>
      </c>
      <c r="BP52" s="46">
        <v>1</v>
      </c>
      <c r="BQ52" s="132">
        <f t="shared" si="16"/>
        <v>14</v>
      </c>
      <c r="BR52" s="106">
        <f t="shared" si="17"/>
        <v>0</v>
      </c>
      <c r="BS52" s="106">
        <f t="shared" si="18"/>
        <v>1</v>
      </c>
      <c r="BT52" s="46">
        <v>0</v>
      </c>
      <c r="BU52" s="106">
        <f t="shared" si="19"/>
        <v>1</v>
      </c>
      <c r="BV52" s="46">
        <v>0</v>
      </c>
      <c r="BW52" s="106">
        <f t="shared" si="20"/>
        <v>1</v>
      </c>
      <c r="BX52" s="106">
        <f t="shared" si="21"/>
        <v>0</v>
      </c>
      <c r="BY52" s="106">
        <f t="shared" si="22"/>
        <v>1</v>
      </c>
      <c r="BZ52" s="46">
        <v>1</v>
      </c>
      <c r="CA52" s="106">
        <f t="shared" si="23"/>
        <v>0</v>
      </c>
    </row>
    <row r="53" spans="1:79" s="193" customFormat="1" ht="29" x14ac:dyDescent="0.35">
      <c r="A53" s="344">
        <v>48</v>
      </c>
      <c r="B53" s="68" t="s">
        <v>146</v>
      </c>
      <c r="C53" s="94" t="s">
        <v>335</v>
      </c>
      <c r="D53" s="248" t="s">
        <v>336</v>
      </c>
      <c r="E53" s="248" t="s">
        <v>337</v>
      </c>
      <c r="F53" s="84">
        <v>2014</v>
      </c>
      <c r="G53" s="84"/>
      <c r="H53" s="94" t="s">
        <v>151</v>
      </c>
      <c r="I53" s="84">
        <v>1</v>
      </c>
      <c r="J53" s="84">
        <v>1</v>
      </c>
      <c r="K53" s="68">
        <v>1</v>
      </c>
      <c r="L53" s="68">
        <v>1</v>
      </c>
      <c r="M53" s="68">
        <v>1</v>
      </c>
      <c r="N53" s="68">
        <v>1</v>
      </c>
      <c r="O53" s="249">
        <v>1</v>
      </c>
      <c r="P53" s="68">
        <v>0</v>
      </c>
      <c r="Q53" s="249">
        <v>1</v>
      </c>
      <c r="R53" s="84">
        <v>1</v>
      </c>
      <c r="S53" s="84">
        <v>0</v>
      </c>
      <c r="T53" s="84">
        <v>0</v>
      </c>
      <c r="U53" s="68">
        <v>1</v>
      </c>
      <c r="V53" s="248">
        <v>1</v>
      </c>
      <c r="W53" s="68">
        <v>0</v>
      </c>
      <c r="X53" s="68">
        <v>0</v>
      </c>
      <c r="Y53" s="68">
        <v>1</v>
      </c>
      <c r="Z53" s="68">
        <v>1</v>
      </c>
      <c r="AA53" s="248">
        <v>0</v>
      </c>
      <c r="AB53" s="84">
        <v>1</v>
      </c>
      <c r="AC53" s="84">
        <v>0</v>
      </c>
      <c r="AD53" s="68">
        <v>0</v>
      </c>
      <c r="AE53" s="248">
        <v>1</v>
      </c>
      <c r="AF53" s="212">
        <v>0</v>
      </c>
      <c r="AG53" s="84">
        <v>1</v>
      </c>
      <c r="AH53" s="84">
        <v>1</v>
      </c>
      <c r="AI53" s="108">
        <v>5</v>
      </c>
      <c r="AJ53" s="252">
        <v>6</v>
      </c>
      <c r="AK53" s="108">
        <v>1</v>
      </c>
      <c r="AL53" s="108">
        <v>1</v>
      </c>
      <c r="AM53" s="108">
        <v>0</v>
      </c>
      <c r="AN53" s="108">
        <v>1</v>
      </c>
      <c r="AO53" s="108">
        <v>0</v>
      </c>
      <c r="AP53" s="108">
        <v>1</v>
      </c>
      <c r="AQ53" s="108">
        <v>1</v>
      </c>
      <c r="AR53" s="108">
        <v>1</v>
      </c>
      <c r="AS53" s="108">
        <v>0</v>
      </c>
      <c r="AT53" s="108">
        <v>0</v>
      </c>
      <c r="AU53" s="108">
        <v>1</v>
      </c>
      <c r="AV53" s="108">
        <v>0</v>
      </c>
      <c r="AW53" s="108">
        <v>0</v>
      </c>
      <c r="AX53" s="113">
        <v>31</v>
      </c>
      <c r="AY53" s="251">
        <v>2</v>
      </c>
      <c r="AZ53" s="197" t="s">
        <v>338</v>
      </c>
      <c r="BA53" s="251">
        <v>1</v>
      </c>
      <c r="BB53" s="251">
        <v>1</v>
      </c>
      <c r="BC53" s="217">
        <v>0</v>
      </c>
      <c r="BD53" s="251">
        <v>1</v>
      </c>
      <c r="BE53" s="251">
        <v>1</v>
      </c>
      <c r="BF53" s="251">
        <v>1</v>
      </c>
      <c r="BG53" s="349">
        <v>1</v>
      </c>
      <c r="BH53" s="351">
        <v>1</v>
      </c>
      <c r="BI53" s="351">
        <v>1</v>
      </c>
      <c r="BJ53" s="351"/>
      <c r="BK53" s="168"/>
      <c r="BL53" s="175"/>
      <c r="BM53" s="168"/>
      <c r="BN53" s="106">
        <f>VLOOKUP($C53,weo_group!$A:$D,2,FALSE)</f>
        <v>184</v>
      </c>
      <c r="BO53" s="106" t="str">
        <f>VLOOKUP($C53,[1]weo_group!$A:$D,3,FALSE)</f>
        <v>ESP</v>
      </c>
      <c r="BP53" s="46">
        <v>1</v>
      </c>
      <c r="BQ53" s="132">
        <f t="shared" si="16"/>
        <v>19</v>
      </c>
      <c r="BR53" s="106">
        <f t="shared" si="17"/>
        <v>0</v>
      </c>
      <c r="BS53" s="106">
        <f t="shared" si="18"/>
        <v>1</v>
      </c>
      <c r="BT53" s="90">
        <v>1</v>
      </c>
      <c r="BU53" s="106">
        <f t="shared" si="19"/>
        <v>0</v>
      </c>
      <c r="BV53" s="90">
        <v>1</v>
      </c>
      <c r="BW53" s="106">
        <f t="shared" si="20"/>
        <v>0</v>
      </c>
      <c r="BX53" s="106">
        <f t="shared" si="21"/>
        <v>1</v>
      </c>
      <c r="BY53" s="106">
        <f t="shared" si="22"/>
        <v>0</v>
      </c>
      <c r="BZ53" s="90">
        <v>0</v>
      </c>
      <c r="CA53" s="106">
        <f t="shared" si="23"/>
        <v>1</v>
      </c>
    </row>
    <row r="54" spans="1:79" ht="43.5" x14ac:dyDescent="0.35">
      <c r="A54" s="344">
        <v>49</v>
      </c>
      <c r="B54" s="68" t="s">
        <v>146</v>
      </c>
      <c r="C54" s="94" t="s">
        <v>339</v>
      </c>
      <c r="D54" s="248" t="s">
        <v>340</v>
      </c>
      <c r="E54" s="248" t="s">
        <v>201</v>
      </c>
      <c r="F54" s="248">
        <v>2007</v>
      </c>
      <c r="G54" s="248"/>
      <c r="H54" s="94" t="s">
        <v>151</v>
      </c>
      <c r="I54" s="84">
        <v>1</v>
      </c>
      <c r="J54" s="84">
        <v>1</v>
      </c>
      <c r="K54" s="85">
        <v>0</v>
      </c>
      <c r="L54" s="68">
        <v>1</v>
      </c>
      <c r="M54" s="68">
        <v>1</v>
      </c>
      <c r="N54" s="68">
        <v>1</v>
      </c>
      <c r="O54" s="249">
        <v>1</v>
      </c>
      <c r="P54" s="68">
        <v>0</v>
      </c>
      <c r="Q54" s="249">
        <v>1</v>
      </c>
      <c r="R54" s="84">
        <v>1</v>
      </c>
      <c r="S54" s="84">
        <v>0</v>
      </c>
      <c r="T54" s="84">
        <v>0</v>
      </c>
      <c r="U54" s="85">
        <v>1</v>
      </c>
      <c r="V54" s="248">
        <v>1</v>
      </c>
      <c r="W54" s="68">
        <v>0</v>
      </c>
      <c r="X54" s="68">
        <v>0</v>
      </c>
      <c r="Y54" s="68">
        <v>0</v>
      </c>
      <c r="Z54" s="68">
        <v>0</v>
      </c>
      <c r="AA54" s="248">
        <v>0</v>
      </c>
      <c r="AB54" s="84">
        <v>1</v>
      </c>
      <c r="AC54" s="84">
        <v>1</v>
      </c>
      <c r="AD54" s="85">
        <v>1</v>
      </c>
      <c r="AE54" s="248">
        <v>1</v>
      </c>
      <c r="AF54" s="212">
        <v>0</v>
      </c>
      <c r="AG54" s="84">
        <v>0</v>
      </c>
      <c r="AH54" s="85">
        <v>0</v>
      </c>
      <c r="AI54" s="109">
        <v>6</v>
      </c>
      <c r="AJ54" s="108">
        <v>3</v>
      </c>
      <c r="AK54" s="108">
        <v>1</v>
      </c>
      <c r="AL54" s="108">
        <v>1</v>
      </c>
      <c r="AM54" s="108">
        <v>1</v>
      </c>
      <c r="AN54" s="108">
        <v>1</v>
      </c>
      <c r="AO54" s="108">
        <v>0</v>
      </c>
      <c r="AP54" s="108">
        <v>0</v>
      </c>
      <c r="AQ54" s="108">
        <v>0</v>
      </c>
      <c r="AR54" s="108">
        <v>1</v>
      </c>
      <c r="AS54" s="108">
        <v>0</v>
      </c>
      <c r="AT54" s="108">
        <v>0</v>
      </c>
      <c r="AU54" s="108">
        <v>1</v>
      </c>
      <c r="AV54" s="108">
        <v>0</v>
      </c>
      <c r="AW54" s="108">
        <v>0</v>
      </c>
      <c r="AX54" s="113">
        <v>6</v>
      </c>
      <c r="AY54" s="251">
        <v>0</v>
      </c>
      <c r="AZ54" s="197" t="s">
        <v>341</v>
      </c>
      <c r="BA54" s="251">
        <v>1</v>
      </c>
      <c r="BB54" s="251">
        <v>1</v>
      </c>
      <c r="BC54" s="217">
        <v>1</v>
      </c>
      <c r="BD54" s="251">
        <v>1</v>
      </c>
      <c r="BE54" s="251">
        <v>1</v>
      </c>
      <c r="BF54" s="251">
        <v>0</v>
      </c>
      <c r="BG54" s="349"/>
      <c r="BH54" s="351"/>
      <c r="BI54" s="351"/>
      <c r="BJ54" s="351"/>
      <c r="BK54" s="162"/>
      <c r="BL54" s="64"/>
      <c r="BM54" s="162"/>
      <c r="BN54" s="106">
        <f>VLOOKUP($C54,weo_group!$A:$D,2,FALSE)</f>
        <v>144</v>
      </c>
      <c r="BO54" s="106" t="str">
        <f>VLOOKUP($C54,[1]weo_group!$A:$D,3,FALSE)</f>
        <v>SWE</v>
      </c>
      <c r="BP54" s="46">
        <v>1</v>
      </c>
      <c r="BQ54" s="132">
        <f t="shared" si="16"/>
        <v>18</v>
      </c>
      <c r="BR54" s="106">
        <f t="shared" si="17"/>
        <v>0</v>
      </c>
      <c r="BS54" s="106">
        <f t="shared" si="18"/>
        <v>1</v>
      </c>
      <c r="BT54" s="46">
        <v>1</v>
      </c>
      <c r="BU54" s="106">
        <f t="shared" si="19"/>
        <v>0</v>
      </c>
      <c r="BV54" s="46">
        <v>1</v>
      </c>
      <c r="BW54" s="106">
        <f t="shared" si="20"/>
        <v>0</v>
      </c>
      <c r="BX54" s="106">
        <f t="shared" si="21"/>
        <v>1</v>
      </c>
      <c r="BY54" s="106">
        <f t="shared" si="22"/>
        <v>0</v>
      </c>
      <c r="BZ54" s="46">
        <v>1</v>
      </c>
      <c r="CA54" s="106">
        <f t="shared" si="23"/>
        <v>0</v>
      </c>
    </row>
    <row r="55" spans="1:79" ht="14.5" x14ac:dyDescent="0.35">
      <c r="A55" s="344">
        <v>50</v>
      </c>
      <c r="B55" s="68" t="s">
        <v>260</v>
      </c>
      <c r="C55" s="94" t="s">
        <v>342</v>
      </c>
      <c r="D55" s="248" t="s">
        <v>141</v>
      </c>
      <c r="E55" s="248"/>
      <c r="F55" s="248">
        <v>2001</v>
      </c>
      <c r="G55" s="248"/>
      <c r="H55" s="94" t="s">
        <v>151</v>
      </c>
      <c r="I55" s="84">
        <v>1</v>
      </c>
      <c r="J55" s="84">
        <v>0</v>
      </c>
      <c r="K55" s="85">
        <v>0</v>
      </c>
      <c r="L55" s="68">
        <v>1</v>
      </c>
      <c r="M55" s="68">
        <v>1</v>
      </c>
      <c r="N55" s="68">
        <v>0</v>
      </c>
      <c r="O55" s="249">
        <v>0</v>
      </c>
      <c r="P55" s="68">
        <v>0</v>
      </c>
      <c r="Q55" s="249">
        <v>0</v>
      </c>
      <c r="R55" s="84">
        <v>0</v>
      </c>
      <c r="S55" s="84">
        <v>0</v>
      </c>
      <c r="T55" s="84">
        <v>0</v>
      </c>
      <c r="U55" s="85">
        <v>1</v>
      </c>
      <c r="V55" s="248">
        <v>0</v>
      </c>
      <c r="W55" s="68">
        <v>0</v>
      </c>
      <c r="X55" s="68">
        <v>0</v>
      </c>
      <c r="Y55" s="68">
        <v>0</v>
      </c>
      <c r="Z55" s="269">
        <v>0</v>
      </c>
      <c r="AA55" s="248">
        <v>0</v>
      </c>
      <c r="AB55" s="99">
        <v>0</v>
      </c>
      <c r="AC55" s="99">
        <v>0</v>
      </c>
      <c r="AD55" s="255">
        <v>1</v>
      </c>
      <c r="AE55" s="259">
        <v>1</v>
      </c>
      <c r="AF55" s="260">
        <v>0</v>
      </c>
      <c r="AG55" s="86">
        <v>1</v>
      </c>
      <c r="AH55" s="99">
        <v>0</v>
      </c>
      <c r="AI55" s="116">
        <v>1</v>
      </c>
      <c r="AJ55" s="252">
        <v>6</v>
      </c>
      <c r="AK55" s="252">
        <v>0</v>
      </c>
      <c r="AL55" s="252">
        <v>0</v>
      </c>
      <c r="AM55" s="252">
        <v>0</v>
      </c>
      <c r="AN55" s="108">
        <v>1</v>
      </c>
      <c r="AO55" s="252">
        <v>0</v>
      </c>
      <c r="AP55" s="252">
        <v>0</v>
      </c>
      <c r="AQ55" s="252">
        <v>0</v>
      </c>
      <c r="AR55" s="252">
        <v>0</v>
      </c>
      <c r="AS55" s="252">
        <v>1</v>
      </c>
      <c r="AT55" s="252">
        <v>0</v>
      </c>
      <c r="AU55" s="252">
        <v>0</v>
      </c>
      <c r="AV55" s="252">
        <v>1</v>
      </c>
      <c r="AW55" s="252">
        <v>0</v>
      </c>
      <c r="AX55" s="113">
        <v>20</v>
      </c>
      <c r="AY55" s="251">
        <v>0</v>
      </c>
      <c r="AZ55" s="251" t="s">
        <v>181</v>
      </c>
      <c r="BA55" s="251">
        <v>0</v>
      </c>
      <c r="BB55" s="251">
        <v>0</v>
      </c>
      <c r="BC55" s="217">
        <v>0</v>
      </c>
      <c r="BD55" s="251">
        <v>0</v>
      </c>
      <c r="BE55" s="251">
        <v>0</v>
      </c>
      <c r="BF55" s="251">
        <v>0</v>
      </c>
      <c r="BG55" s="349"/>
      <c r="BH55" s="351"/>
      <c r="BI55" s="351"/>
      <c r="BJ55" s="351"/>
      <c r="BK55" s="162"/>
      <c r="BL55" s="64"/>
      <c r="BM55" s="162"/>
      <c r="BN55" s="106">
        <f>VLOOKUP($C55,weo_group!$A:$D,2,FALSE)</f>
        <v>746</v>
      </c>
      <c r="BO55" s="106" t="str">
        <f>VLOOKUP($C55,[1]weo_group!$A:$D,3,FALSE)</f>
        <v>UGA</v>
      </c>
      <c r="BP55" s="46">
        <v>1</v>
      </c>
      <c r="BQ55" s="132">
        <f t="shared" si="16"/>
        <v>7</v>
      </c>
      <c r="BR55" s="106">
        <f t="shared" si="17"/>
        <v>1</v>
      </c>
      <c r="BS55" s="106">
        <f t="shared" si="18"/>
        <v>0</v>
      </c>
      <c r="BT55" s="46">
        <v>0</v>
      </c>
      <c r="BU55" s="106">
        <f t="shared" si="19"/>
        <v>1</v>
      </c>
      <c r="BV55" s="46">
        <v>0</v>
      </c>
      <c r="BW55" s="106">
        <f t="shared" si="20"/>
        <v>1</v>
      </c>
      <c r="BX55" s="106">
        <f t="shared" si="21"/>
        <v>1</v>
      </c>
      <c r="BY55" s="106">
        <f t="shared" si="22"/>
        <v>0</v>
      </c>
      <c r="BZ55" s="46">
        <v>1</v>
      </c>
      <c r="CA55" s="106">
        <f t="shared" si="23"/>
        <v>0</v>
      </c>
    </row>
    <row r="56" spans="1:79" ht="26" x14ac:dyDescent="0.35">
      <c r="A56" s="344">
        <v>51</v>
      </c>
      <c r="B56" s="68" t="s">
        <v>146</v>
      </c>
      <c r="C56" s="94" t="s">
        <v>343</v>
      </c>
      <c r="D56" s="248" t="s">
        <v>344</v>
      </c>
      <c r="E56" s="248" t="s">
        <v>345</v>
      </c>
      <c r="F56" s="248">
        <v>2010</v>
      </c>
      <c r="G56" s="212">
        <v>2024</v>
      </c>
      <c r="H56" s="211" t="s">
        <v>346</v>
      </c>
      <c r="I56" s="84">
        <v>1</v>
      </c>
      <c r="J56" s="84">
        <v>0</v>
      </c>
      <c r="K56" s="85">
        <v>1</v>
      </c>
      <c r="L56" s="68">
        <v>1</v>
      </c>
      <c r="M56" s="68">
        <v>0</v>
      </c>
      <c r="N56" s="68">
        <v>1</v>
      </c>
      <c r="O56" s="249">
        <v>1</v>
      </c>
      <c r="P56" s="68">
        <v>1</v>
      </c>
      <c r="Q56" s="249">
        <v>1</v>
      </c>
      <c r="R56" s="84">
        <v>1</v>
      </c>
      <c r="S56" s="84">
        <v>0</v>
      </c>
      <c r="T56" s="84">
        <v>0</v>
      </c>
      <c r="U56" s="85">
        <v>1</v>
      </c>
      <c r="V56" s="248">
        <v>1</v>
      </c>
      <c r="W56" s="68">
        <v>1</v>
      </c>
      <c r="X56" s="68">
        <v>0</v>
      </c>
      <c r="Y56" s="68">
        <v>1</v>
      </c>
      <c r="Z56" s="68">
        <v>1</v>
      </c>
      <c r="AA56" s="248">
        <v>0</v>
      </c>
      <c r="AB56" s="84">
        <v>1</v>
      </c>
      <c r="AC56" s="84">
        <v>1</v>
      </c>
      <c r="AD56" s="85">
        <v>1</v>
      </c>
      <c r="AE56" s="248">
        <v>1</v>
      </c>
      <c r="AF56" s="212">
        <v>1</v>
      </c>
      <c r="AG56" s="84">
        <v>1</v>
      </c>
      <c r="AH56" s="85">
        <v>1</v>
      </c>
      <c r="AI56" s="109">
        <v>3</v>
      </c>
      <c r="AJ56" s="108">
        <v>5</v>
      </c>
      <c r="AK56" s="108">
        <v>1</v>
      </c>
      <c r="AL56" s="108">
        <v>1</v>
      </c>
      <c r="AM56" s="108">
        <v>1</v>
      </c>
      <c r="AN56" s="108">
        <v>1</v>
      </c>
      <c r="AO56" s="108">
        <v>0</v>
      </c>
      <c r="AP56" s="108">
        <v>0</v>
      </c>
      <c r="AQ56" s="108">
        <v>0</v>
      </c>
      <c r="AR56" s="108">
        <v>1</v>
      </c>
      <c r="AS56" s="108">
        <v>0</v>
      </c>
      <c r="AT56" s="108">
        <v>0</v>
      </c>
      <c r="AU56" s="108">
        <v>1</v>
      </c>
      <c r="AV56" s="108">
        <v>0</v>
      </c>
      <c r="AW56" s="108">
        <v>0</v>
      </c>
      <c r="AX56" s="113">
        <v>17</v>
      </c>
      <c r="AY56" s="251">
        <v>1</v>
      </c>
      <c r="AZ56" s="197" t="s">
        <v>347</v>
      </c>
      <c r="BA56" s="251">
        <v>1</v>
      </c>
      <c r="BB56" s="251">
        <v>1</v>
      </c>
      <c r="BC56" s="217">
        <v>2</v>
      </c>
      <c r="BD56" s="251">
        <v>1</v>
      </c>
      <c r="BE56" s="251">
        <v>1</v>
      </c>
      <c r="BF56" s="251">
        <v>1</v>
      </c>
      <c r="BG56" s="349">
        <v>1</v>
      </c>
      <c r="BH56" s="351">
        <v>1</v>
      </c>
      <c r="BI56" s="351">
        <v>1</v>
      </c>
      <c r="BJ56" s="351"/>
      <c r="BK56" s="162"/>
      <c r="BL56" s="64" t="s">
        <v>953</v>
      </c>
      <c r="BM56" s="162"/>
      <c r="BN56" s="106">
        <f>VLOOKUP($C56,weo_group!$A:$D,2,FALSE)</f>
        <v>112</v>
      </c>
      <c r="BO56" s="106" t="str">
        <f>VLOOKUP($C56,[1]weo_group!$A:$D,3,FALSE)</f>
        <v>GBR</v>
      </c>
      <c r="BP56" s="46">
        <v>1</v>
      </c>
      <c r="BQ56" s="132">
        <f t="shared" si="16"/>
        <v>26</v>
      </c>
      <c r="BR56" s="106">
        <f t="shared" si="17"/>
        <v>0</v>
      </c>
      <c r="BS56" s="106">
        <f t="shared" si="18"/>
        <v>1</v>
      </c>
      <c r="BT56" s="46">
        <v>0</v>
      </c>
      <c r="BU56" s="106">
        <f t="shared" si="19"/>
        <v>1</v>
      </c>
      <c r="BV56" s="46">
        <v>1</v>
      </c>
      <c r="BW56" s="106">
        <f t="shared" si="20"/>
        <v>0</v>
      </c>
      <c r="BX56" s="106">
        <f t="shared" si="21"/>
        <v>0</v>
      </c>
      <c r="BY56" s="106">
        <f t="shared" si="22"/>
        <v>1</v>
      </c>
      <c r="BZ56" s="46">
        <v>1</v>
      </c>
      <c r="CA56" s="106">
        <f t="shared" si="23"/>
        <v>0</v>
      </c>
    </row>
    <row r="57" spans="1:79" ht="14.5" x14ac:dyDescent="0.35">
      <c r="A57" s="344">
        <v>52</v>
      </c>
      <c r="B57" s="68" t="s">
        <v>133</v>
      </c>
      <c r="C57" s="94" t="s">
        <v>348</v>
      </c>
      <c r="D57" s="248" t="s">
        <v>954</v>
      </c>
      <c r="E57" s="84" t="s">
        <v>349</v>
      </c>
      <c r="F57" s="248">
        <v>1974</v>
      </c>
      <c r="G57" s="248"/>
      <c r="H57" s="94" t="s">
        <v>144</v>
      </c>
      <c r="I57" s="84">
        <v>1</v>
      </c>
      <c r="J57" s="84">
        <v>0</v>
      </c>
      <c r="K57" s="85">
        <v>1</v>
      </c>
      <c r="L57" s="68">
        <v>1</v>
      </c>
      <c r="M57" s="68">
        <v>0</v>
      </c>
      <c r="N57" s="68">
        <v>1</v>
      </c>
      <c r="O57" s="249">
        <v>0</v>
      </c>
      <c r="P57" s="68">
        <v>1</v>
      </c>
      <c r="Q57" s="249">
        <v>0</v>
      </c>
      <c r="R57" s="84">
        <v>1</v>
      </c>
      <c r="S57" s="84">
        <v>0</v>
      </c>
      <c r="T57" s="84">
        <v>0</v>
      </c>
      <c r="U57" s="85">
        <v>1</v>
      </c>
      <c r="V57" s="248">
        <v>1</v>
      </c>
      <c r="W57" s="68">
        <v>0</v>
      </c>
      <c r="X57" s="68">
        <v>0</v>
      </c>
      <c r="Y57" s="68">
        <v>0</v>
      </c>
      <c r="Z57" s="68">
        <v>0</v>
      </c>
      <c r="AA57" s="248">
        <v>0</v>
      </c>
      <c r="AB57" s="84">
        <v>1</v>
      </c>
      <c r="AC57" s="84">
        <v>1</v>
      </c>
      <c r="AD57" s="85">
        <v>1</v>
      </c>
      <c r="AE57" s="248">
        <v>1</v>
      </c>
      <c r="AF57" s="212">
        <v>0</v>
      </c>
      <c r="AG57" s="84">
        <v>1</v>
      </c>
      <c r="AH57" s="85">
        <v>1</v>
      </c>
      <c r="AI57" s="109">
        <v>1</v>
      </c>
      <c r="AJ57" s="108">
        <v>4</v>
      </c>
      <c r="AK57" s="108">
        <v>1</v>
      </c>
      <c r="AL57" s="108">
        <v>0</v>
      </c>
      <c r="AM57" s="108">
        <v>1</v>
      </c>
      <c r="AN57" s="108">
        <v>1</v>
      </c>
      <c r="AO57" s="108">
        <v>0</v>
      </c>
      <c r="AP57" s="108">
        <v>1</v>
      </c>
      <c r="AQ57" s="108">
        <v>1</v>
      </c>
      <c r="AR57" s="108">
        <v>0</v>
      </c>
      <c r="AS57" s="108">
        <v>1</v>
      </c>
      <c r="AT57" s="108">
        <v>0</v>
      </c>
      <c r="AU57" s="108">
        <v>0</v>
      </c>
      <c r="AV57" s="108">
        <v>1</v>
      </c>
      <c r="AW57" s="108">
        <v>0</v>
      </c>
      <c r="AX57" s="113">
        <v>250</v>
      </c>
      <c r="AY57" s="251">
        <v>2</v>
      </c>
      <c r="AZ57" s="197" t="s">
        <v>350</v>
      </c>
      <c r="BA57" s="251">
        <v>1</v>
      </c>
      <c r="BB57" s="251">
        <v>1</v>
      </c>
      <c r="BC57" s="217">
        <v>1</v>
      </c>
      <c r="BD57" s="251">
        <v>1</v>
      </c>
      <c r="BE57" s="251">
        <v>1</v>
      </c>
      <c r="BF57" s="251">
        <v>1</v>
      </c>
      <c r="BG57" s="349">
        <v>1</v>
      </c>
      <c r="BH57" s="351"/>
      <c r="BI57" s="351">
        <v>1</v>
      </c>
      <c r="BJ57" s="351"/>
      <c r="BK57" s="162"/>
      <c r="BL57" s="64"/>
      <c r="BM57" s="162"/>
      <c r="BN57" s="106">
        <f>VLOOKUP($C57,weo_group!$A:$D,2,FALSE)</f>
        <v>111</v>
      </c>
      <c r="BO57" s="106" t="str">
        <f>VLOOKUP($C57,[1]weo_group!$A:$D,3,FALSE)</f>
        <v>USA</v>
      </c>
      <c r="BP57" s="46">
        <v>1</v>
      </c>
      <c r="BQ57" s="132">
        <f t="shared" si="16"/>
        <v>20</v>
      </c>
      <c r="BR57" s="106">
        <f t="shared" si="17"/>
        <v>1</v>
      </c>
      <c r="BS57" s="106">
        <f t="shared" si="18"/>
        <v>0</v>
      </c>
      <c r="BT57" s="46">
        <v>0</v>
      </c>
      <c r="BU57" s="106">
        <f t="shared" si="19"/>
        <v>1</v>
      </c>
      <c r="BV57" s="46">
        <v>1</v>
      </c>
      <c r="BW57" s="106">
        <f t="shared" si="20"/>
        <v>0</v>
      </c>
      <c r="BX57" s="106">
        <f t="shared" si="21"/>
        <v>1</v>
      </c>
      <c r="BY57" s="106">
        <f t="shared" si="22"/>
        <v>0</v>
      </c>
      <c r="BZ57" s="46">
        <v>1</v>
      </c>
      <c r="CA57" s="106">
        <f t="shared" si="23"/>
        <v>0</v>
      </c>
    </row>
    <row r="58" spans="1:79" ht="14.5" x14ac:dyDescent="0.35">
      <c r="A58" s="344">
        <v>53</v>
      </c>
      <c r="B58" s="68" t="s">
        <v>133</v>
      </c>
      <c r="C58" s="94" t="s">
        <v>351</v>
      </c>
      <c r="D58" s="248" t="s">
        <v>352</v>
      </c>
      <c r="E58" s="84" t="s">
        <v>183</v>
      </c>
      <c r="F58" s="248">
        <v>2021</v>
      </c>
      <c r="G58" s="248"/>
      <c r="H58" s="94" t="s">
        <v>353</v>
      </c>
      <c r="I58" s="84">
        <v>1</v>
      </c>
      <c r="J58" s="84">
        <v>0</v>
      </c>
      <c r="K58" s="85">
        <v>0</v>
      </c>
      <c r="L58" s="68">
        <v>1</v>
      </c>
      <c r="M58" s="68">
        <v>1</v>
      </c>
      <c r="N58" s="68">
        <v>1</v>
      </c>
      <c r="O58" s="249">
        <v>0</v>
      </c>
      <c r="P58" s="68">
        <v>0</v>
      </c>
      <c r="Q58" s="249">
        <v>1</v>
      </c>
      <c r="R58" s="84">
        <v>1</v>
      </c>
      <c r="S58" s="84">
        <v>0</v>
      </c>
      <c r="T58" s="84">
        <v>0</v>
      </c>
      <c r="U58" s="85" t="s">
        <v>180</v>
      </c>
      <c r="V58" s="248" t="s">
        <v>180</v>
      </c>
      <c r="W58" s="68">
        <v>0</v>
      </c>
      <c r="X58" s="68">
        <v>0</v>
      </c>
      <c r="Y58" s="68">
        <v>0</v>
      </c>
      <c r="Z58" s="68">
        <v>1</v>
      </c>
      <c r="AA58" s="248">
        <v>0</v>
      </c>
      <c r="AB58" s="84">
        <v>1</v>
      </c>
      <c r="AC58" s="84">
        <v>1</v>
      </c>
      <c r="AD58" s="85">
        <v>0</v>
      </c>
      <c r="AE58" s="248">
        <v>0</v>
      </c>
      <c r="AF58" s="212">
        <v>0</v>
      </c>
      <c r="AG58" s="84">
        <v>1</v>
      </c>
      <c r="AH58" s="85">
        <v>1</v>
      </c>
      <c r="AI58" s="109">
        <v>3</v>
      </c>
      <c r="AJ58" s="108">
        <v>4</v>
      </c>
      <c r="AK58" s="108">
        <v>1</v>
      </c>
      <c r="AL58" s="108"/>
      <c r="AM58" s="108">
        <v>1</v>
      </c>
      <c r="AN58" s="108">
        <v>2</v>
      </c>
      <c r="AO58" s="108">
        <v>0</v>
      </c>
      <c r="AP58" s="108">
        <v>0</v>
      </c>
      <c r="AQ58" s="108">
        <v>0</v>
      </c>
      <c r="AR58" s="108">
        <v>1</v>
      </c>
      <c r="AS58" s="108">
        <v>0</v>
      </c>
      <c r="AT58" s="108">
        <v>0</v>
      </c>
      <c r="AU58" s="108">
        <v>1</v>
      </c>
      <c r="AV58" s="108">
        <v>0</v>
      </c>
      <c r="AW58" s="108">
        <v>0</v>
      </c>
      <c r="AX58" s="113" t="s">
        <v>180</v>
      </c>
      <c r="AY58" s="256"/>
      <c r="AZ58" s="256"/>
      <c r="BA58" s="251">
        <v>1</v>
      </c>
      <c r="BB58" s="251">
        <v>1</v>
      </c>
      <c r="BC58" s="217">
        <v>2</v>
      </c>
      <c r="BD58" s="251">
        <v>0</v>
      </c>
      <c r="BE58" s="251">
        <v>1</v>
      </c>
      <c r="BF58" s="251">
        <v>1</v>
      </c>
      <c r="BG58" s="349"/>
      <c r="BH58" s="351"/>
      <c r="BI58" s="351"/>
      <c r="BJ58" s="351"/>
      <c r="BK58" s="162"/>
      <c r="BL58" s="64"/>
      <c r="BM58" s="162"/>
      <c r="BN58" s="106">
        <f>VLOOKUP($C58,weo_group!$A:$D,2,FALSE)</f>
        <v>298</v>
      </c>
      <c r="BO58" s="106" t="str">
        <f>VLOOKUP($C58,[1]weo_group!$A:$D,3,FALSE)</f>
        <v>URY</v>
      </c>
      <c r="BP58" s="46">
        <v>1</v>
      </c>
      <c r="BQ58" s="132">
        <f t="shared" si="16"/>
        <v>17</v>
      </c>
      <c r="BR58" s="106">
        <f t="shared" si="17"/>
        <v>0</v>
      </c>
      <c r="BS58" s="106">
        <f t="shared" si="18"/>
        <v>1</v>
      </c>
      <c r="BT58" s="46">
        <v>0</v>
      </c>
      <c r="BU58" s="106">
        <f t="shared" si="19"/>
        <v>1</v>
      </c>
      <c r="BV58" s="46">
        <v>0</v>
      </c>
      <c r="BW58" s="106"/>
      <c r="BX58" s="106"/>
      <c r="BY58" s="106"/>
      <c r="BZ58" s="46"/>
      <c r="CA58" s="106"/>
    </row>
    <row r="59" spans="1:79" ht="43.5" x14ac:dyDescent="0.35">
      <c r="A59" s="393">
        <v>54</v>
      </c>
      <c r="B59" s="279" t="s">
        <v>139</v>
      </c>
      <c r="C59" s="280" t="s">
        <v>910</v>
      </c>
      <c r="D59" s="281" t="s">
        <v>955</v>
      </c>
      <c r="E59" s="282" t="s">
        <v>956</v>
      </c>
      <c r="F59" s="281">
        <v>2007</v>
      </c>
      <c r="G59" s="281"/>
      <c r="H59" s="280" t="s">
        <v>151</v>
      </c>
      <c r="I59" s="283">
        <v>0</v>
      </c>
      <c r="J59" s="282">
        <v>1</v>
      </c>
      <c r="K59" s="284">
        <v>0</v>
      </c>
      <c r="L59" s="285">
        <v>0</v>
      </c>
      <c r="M59" s="279">
        <v>1</v>
      </c>
      <c r="N59" s="279">
        <v>1</v>
      </c>
      <c r="O59" s="286">
        <v>1</v>
      </c>
      <c r="P59" s="285">
        <v>0</v>
      </c>
      <c r="Q59" s="287">
        <v>1</v>
      </c>
      <c r="R59" s="282">
        <v>1</v>
      </c>
      <c r="S59" s="282">
        <v>1</v>
      </c>
      <c r="T59" s="282">
        <v>1</v>
      </c>
      <c r="U59" s="288">
        <v>1</v>
      </c>
      <c r="V59" s="281">
        <v>1</v>
      </c>
      <c r="W59" s="279">
        <v>1</v>
      </c>
      <c r="X59" s="279">
        <v>1</v>
      </c>
      <c r="Y59" s="279">
        <v>1</v>
      </c>
      <c r="Z59" s="279">
        <v>1</v>
      </c>
      <c r="AA59" s="281">
        <v>1</v>
      </c>
      <c r="AB59" s="282">
        <v>1</v>
      </c>
      <c r="AC59" s="282">
        <v>1</v>
      </c>
      <c r="AD59" s="288">
        <v>1</v>
      </c>
      <c r="AE59" s="281">
        <v>1</v>
      </c>
      <c r="AF59" s="289">
        <v>0</v>
      </c>
      <c r="AG59" s="282">
        <v>1</v>
      </c>
      <c r="AH59" s="288">
        <v>1</v>
      </c>
      <c r="AI59" s="290">
        <v>5</v>
      </c>
      <c r="AJ59" s="291">
        <v>5</v>
      </c>
      <c r="AK59" s="291">
        <v>1</v>
      </c>
      <c r="AL59" s="292">
        <v>0</v>
      </c>
      <c r="AM59" s="292">
        <v>0</v>
      </c>
      <c r="AN59" s="292">
        <v>0</v>
      </c>
      <c r="AO59" s="292">
        <v>5</v>
      </c>
      <c r="AP59" s="292">
        <v>0</v>
      </c>
      <c r="AQ59" s="292">
        <v>0</v>
      </c>
      <c r="AR59" s="291">
        <v>0</v>
      </c>
      <c r="AS59" s="291">
        <v>1</v>
      </c>
      <c r="AT59" s="291">
        <v>0</v>
      </c>
      <c r="AU59" s="291">
        <v>0</v>
      </c>
      <c r="AV59" s="291">
        <v>0</v>
      </c>
      <c r="AW59" s="291">
        <v>0</v>
      </c>
      <c r="AX59" s="293" t="s">
        <v>180</v>
      </c>
      <c r="AY59" s="294">
        <v>2</v>
      </c>
      <c r="AZ59" s="169" t="s">
        <v>957</v>
      </c>
      <c r="BA59" s="294">
        <v>0</v>
      </c>
      <c r="BB59" s="294">
        <v>1</v>
      </c>
      <c r="BC59" s="295">
        <v>0</v>
      </c>
      <c r="BD59" s="294">
        <v>1</v>
      </c>
      <c r="BE59" s="294">
        <v>0</v>
      </c>
      <c r="BF59" s="294">
        <v>0</v>
      </c>
      <c r="BG59" s="394">
        <v>1</v>
      </c>
      <c r="BH59" s="395">
        <v>1</v>
      </c>
      <c r="BI59" s="395">
        <v>0</v>
      </c>
      <c r="BJ59" s="395">
        <v>1</v>
      </c>
      <c r="BK59" s="163"/>
      <c r="BL59" s="296"/>
      <c r="BM59" s="163"/>
      <c r="BN59" s="106">
        <f>VLOOKUP($C59,weo_group!$A:$D,2,FALSE)</f>
        <v>582</v>
      </c>
      <c r="BO59" s="106" t="str">
        <f>VLOOKUP($C59,[1]weo_group!$A:$D,3,FALSE)</f>
        <v>VNM</v>
      </c>
      <c r="BP59" s="46">
        <v>1</v>
      </c>
      <c r="BQ59" s="132">
        <f t="shared" si="16"/>
        <v>27</v>
      </c>
      <c r="BR59" s="106">
        <f t="shared" si="17"/>
        <v>0</v>
      </c>
      <c r="BS59" s="106">
        <f t="shared" si="18"/>
        <v>1</v>
      </c>
      <c r="BT59" s="46">
        <v>0</v>
      </c>
      <c r="BU59" s="106">
        <f t="shared" si="19"/>
        <v>1</v>
      </c>
      <c r="BV59" s="46">
        <v>0</v>
      </c>
      <c r="BW59" s="106">
        <f>1-BV59</f>
        <v>1</v>
      </c>
      <c r="BX59" s="106">
        <f>IF(G59&lt;2008,1,0)</f>
        <v>1</v>
      </c>
      <c r="BY59" s="106">
        <f>1-BX59</f>
        <v>0</v>
      </c>
      <c r="BZ59" s="46">
        <v>1</v>
      </c>
      <c r="CA59" s="106">
        <f>1-BZ59</f>
        <v>0</v>
      </c>
    </row>
    <row r="60" spans="1:79" x14ac:dyDescent="0.25">
      <c r="A60" s="46"/>
      <c r="B60" s="46"/>
      <c r="C60" s="50"/>
      <c r="D60" s="50"/>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325"/>
      <c r="BH60" s="325"/>
      <c r="BI60" s="325"/>
      <c r="BJ60" s="325"/>
      <c r="BK60" s="46"/>
      <c r="BL60" s="46"/>
      <c r="BM60" s="46"/>
      <c r="BN60" s="46"/>
      <c r="BO60" s="46"/>
      <c r="BP60" s="46"/>
      <c r="BQ60" s="46"/>
      <c r="BR60" s="46"/>
      <c r="BS60" s="46"/>
      <c r="BT60" s="46"/>
      <c r="BU60" s="46"/>
      <c r="BV60" s="46"/>
      <c r="BW60" s="46"/>
      <c r="BX60" s="46"/>
      <c r="BY60" s="46"/>
      <c r="BZ60" s="46"/>
      <c r="CA60" s="46"/>
    </row>
    <row r="61" spans="1:79" s="186" customFormat="1" x14ac:dyDescent="0.25">
      <c r="A61" s="50"/>
      <c r="B61" s="50"/>
      <c r="C61" s="50"/>
      <c r="D61" s="50"/>
      <c r="E61" s="50"/>
      <c r="F61" s="50"/>
      <c r="G61" s="50"/>
      <c r="H61" s="50"/>
      <c r="I61" s="50"/>
      <c r="J61" s="50"/>
      <c r="K61" s="50"/>
      <c r="L61" s="74"/>
      <c r="M61" s="74"/>
      <c r="N61" s="74"/>
      <c r="O61" s="234"/>
      <c r="P61" s="74"/>
      <c r="Q61" s="234"/>
      <c r="R61" s="74"/>
      <c r="S61" s="50"/>
      <c r="T61" s="74"/>
      <c r="U61" s="50"/>
      <c r="V61" s="297"/>
      <c r="W61" s="50"/>
      <c r="X61" s="50"/>
      <c r="Y61" s="50"/>
      <c r="Z61" s="50"/>
      <c r="AA61" s="50"/>
      <c r="AB61" s="74"/>
      <c r="AC61" s="74"/>
      <c r="AD61" s="50"/>
      <c r="AE61" s="74"/>
      <c r="AF61" s="74"/>
      <c r="AG61" s="297"/>
      <c r="AH61" s="50"/>
      <c r="AI61" s="73"/>
      <c r="AJ61" s="73"/>
      <c r="AK61" s="65"/>
      <c r="AL61" s="65"/>
      <c r="AM61" s="65"/>
      <c r="AN61" s="65"/>
      <c r="AO61" s="65"/>
      <c r="AP61" s="65"/>
      <c r="AQ61" s="65"/>
      <c r="AR61" s="298"/>
      <c r="AS61" s="65"/>
      <c r="AT61" s="65"/>
      <c r="AU61" s="65"/>
      <c r="AV61" s="65"/>
      <c r="AW61" s="65"/>
      <c r="AX61" s="65"/>
      <c r="AY61" s="65"/>
      <c r="AZ61" s="65"/>
      <c r="BA61" s="65"/>
      <c r="BB61" s="65"/>
      <c r="BC61" s="65"/>
      <c r="BD61" s="65"/>
      <c r="BE61" s="65"/>
      <c r="BF61" s="65"/>
      <c r="BG61" s="384"/>
      <c r="BH61" s="384"/>
      <c r="BI61" s="384"/>
      <c r="BJ61" s="384"/>
      <c r="BK61" s="50"/>
      <c r="BL61" s="50"/>
      <c r="BM61" s="50"/>
      <c r="BN61" s="50"/>
      <c r="BO61" s="50"/>
      <c r="BP61" s="50"/>
      <c r="BQ61" s="50"/>
      <c r="BR61" s="50"/>
      <c r="BS61" s="50"/>
      <c r="BT61" s="50"/>
      <c r="BU61" s="50"/>
      <c r="BV61" s="50"/>
      <c r="BW61" s="50"/>
      <c r="BX61" s="50"/>
      <c r="BY61" s="50"/>
      <c r="BZ61" s="50"/>
      <c r="CA61" s="50"/>
    </row>
    <row r="62" spans="1:79" s="194" customFormat="1" x14ac:dyDescent="0.25">
      <c r="A62" s="66"/>
      <c r="B62" s="66"/>
      <c r="C62" s="66"/>
      <c r="D62" s="66"/>
      <c r="E62" s="66"/>
      <c r="F62" s="66"/>
      <c r="G62" s="66"/>
      <c r="H62" s="66"/>
      <c r="I62" s="66"/>
      <c r="J62" s="66"/>
      <c r="K62" s="66"/>
      <c r="L62" s="66"/>
      <c r="M62" s="66"/>
      <c r="N62" s="66"/>
      <c r="O62" s="234"/>
      <c r="P62" s="66"/>
      <c r="Q62" s="234"/>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385"/>
      <c r="BH62" s="385"/>
      <c r="BI62" s="385"/>
      <c r="BJ62" s="385"/>
      <c r="BK62" s="66"/>
      <c r="BL62" s="66"/>
      <c r="BM62" s="66"/>
      <c r="BN62" s="66"/>
      <c r="BO62" s="66"/>
      <c r="BP62" s="66"/>
      <c r="BQ62" s="66"/>
      <c r="BR62" s="66"/>
      <c r="BS62" s="66"/>
      <c r="BT62" s="66"/>
      <c r="BU62" s="66"/>
      <c r="BV62" s="66"/>
      <c r="BW62" s="66"/>
      <c r="BX62" s="66"/>
      <c r="BY62" s="66"/>
      <c r="BZ62" s="66"/>
      <c r="CA62" s="66"/>
    </row>
    <row r="63" spans="1:79" ht="13" x14ac:dyDescent="0.3">
      <c r="A63" s="46"/>
      <c r="B63" s="46"/>
      <c r="C63" s="67" t="s">
        <v>354</v>
      </c>
      <c r="D63" s="47" t="s">
        <v>958</v>
      </c>
      <c r="E63" s="47"/>
      <c r="F63" s="48"/>
      <c r="G63" s="48"/>
      <c r="H63" s="48"/>
      <c r="I63" s="47"/>
      <c r="J63" s="48"/>
      <c r="K63" s="48"/>
      <c r="L63" s="48"/>
      <c r="M63" s="48"/>
      <c r="N63" s="48"/>
      <c r="O63" s="234"/>
      <c r="P63" s="48"/>
      <c r="Q63" s="234"/>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387"/>
      <c r="BH63" s="387"/>
      <c r="BI63" s="387"/>
      <c r="BJ63" s="387"/>
      <c r="BK63" s="46"/>
      <c r="BL63" s="46"/>
      <c r="BM63" s="46"/>
      <c r="BN63" s="46"/>
      <c r="BO63" s="46"/>
      <c r="BP63" s="46"/>
      <c r="BQ63" s="46"/>
      <c r="BR63" s="46"/>
      <c r="BS63" s="46"/>
      <c r="BT63" s="46"/>
      <c r="BU63" s="46"/>
      <c r="BV63" s="46"/>
      <c r="BW63" s="46"/>
      <c r="BX63" s="46"/>
      <c r="BY63" s="46"/>
      <c r="BZ63" s="46"/>
      <c r="CA63" s="46"/>
    </row>
    <row r="64" spans="1:79" x14ac:dyDescent="0.25">
      <c r="A64" s="46"/>
      <c r="B64" s="46"/>
      <c r="C64" s="50"/>
      <c r="D64" s="47"/>
      <c r="E64" s="49"/>
      <c r="F64" s="49"/>
      <c r="G64" s="49"/>
      <c r="H64" s="49"/>
      <c r="I64" s="49"/>
      <c r="J64" s="49"/>
      <c r="K64" s="49"/>
      <c r="L64" s="49"/>
      <c r="M64" s="49"/>
      <c r="N64" s="49"/>
      <c r="O64" s="234"/>
      <c r="P64" s="49"/>
      <c r="Q64" s="234"/>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388"/>
      <c r="BH64" s="388"/>
      <c r="BI64" s="388"/>
      <c r="BJ64" s="388"/>
      <c r="BK64" s="46"/>
      <c r="BL64" s="46"/>
      <c r="BM64" s="46"/>
      <c r="BN64" s="46"/>
      <c r="BO64" s="46"/>
      <c r="BP64" s="46"/>
      <c r="BQ64" s="46"/>
      <c r="BR64" s="46"/>
      <c r="BS64" s="46"/>
      <c r="BT64" s="46"/>
      <c r="BU64" s="46"/>
      <c r="BV64" s="46"/>
      <c r="BW64" s="46"/>
      <c r="BX64" s="46"/>
      <c r="BY64" s="46"/>
      <c r="BZ64" s="46"/>
      <c r="CA64" s="46"/>
    </row>
    <row r="65" spans="3:62" ht="13" x14ac:dyDescent="0.3">
      <c r="C65" s="67" t="s">
        <v>356</v>
      </c>
      <c r="D65" s="47" t="s">
        <v>357</v>
      </c>
      <c r="E65" s="49"/>
      <c r="F65" s="49"/>
      <c r="G65" s="49"/>
      <c r="H65" s="49"/>
      <c r="I65" s="49"/>
      <c r="J65" s="49"/>
      <c r="K65" s="49"/>
      <c r="L65" s="49"/>
      <c r="M65" s="49"/>
      <c r="N65" s="49"/>
      <c r="O65" s="234"/>
      <c r="P65" s="49"/>
      <c r="Q65" s="234"/>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388"/>
      <c r="BH65" s="388"/>
      <c r="BI65" s="388"/>
      <c r="BJ65" s="388"/>
    </row>
    <row r="66" spans="3:62" ht="13" x14ac:dyDescent="0.3">
      <c r="C66" s="67"/>
      <c r="D66" s="47" t="s">
        <v>358</v>
      </c>
      <c r="E66" s="49"/>
      <c r="F66" s="49"/>
      <c r="G66" s="49"/>
      <c r="H66" s="49"/>
      <c r="I66" s="49"/>
      <c r="J66" s="49"/>
      <c r="K66" s="49"/>
      <c r="L66" s="49"/>
      <c r="M66" s="49"/>
      <c r="N66" s="49"/>
      <c r="O66" s="234"/>
      <c r="P66" s="49"/>
      <c r="Q66" s="234"/>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388"/>
      <c r="BH66" s="388"/>
      <c r="BI66" s="388"/>
      <c r="BJ66" s="388"/>
    </row>
    <row r="67" spans="3:62" x14ac:dyDescent="0.25">
      <c r="C67" s="50"/>
      <c r="D67" s="47" t="s">
        <v>359</v>
      </c>
      <c r="E67" s="49"/>
      <c r="F67" s="49"/>
      <c r="G67" s="49"/>
      <c r="H67" s="49"/>
      <c r="I67" s="49"/>
      <c r="J67" s="49"/>
      <c r="K67" s="49"/>
      <c r="L67" s="49"/>
      <c r="M67" s="49"/>
      <c r="N67" s="49"/>
      <c r="O67" s="234"/>
      <c r="P67" s="49"/>
      <c r="Q67" s="234"/>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388"/>
      <c r="BH67" s="388"/>
      <c r="BI67" s="388"/>
      <c r="BJ67" s="388"/>
    </row>
    <row r="68" spans="3:62" x14ac:dyDescent="0.25">
      <c r="C68" s="50"/>
      <c r="D68" s="49" t="s">
        <v>360</v>
      </c>
      <c r="E68" s="49"/>
      <c r="F68" s="49"/>
      <c r="G68" s="49"/>
      <c r="H68" s="49"/>
      <c r="I68" s="49"/>
      <c r="J68" s="49"/>
      <c r="K68" s="49"/>
      <c r="L68" s="49"/>
      <c r="M68" s="49"/>
      <c r="N68" s="49"/>
      <c r="O68" s="234"/>
      <c r="P68" s="49"/>
      <c r="Q68" s="234"/>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388"/>
      <c r="BH68" s="388"/>
      <c r="BI68" s="388"/>
      <c r="BJ68" s="388"/>
    </row>
    <row r="69" spans="3:62" x14ac:dyDescent="0.25">
      <c r="C69" s="50"/>
      <c r="D69" s="49" t="s">
        <v>361</v>
      </c>
      <c r="E69" s="49"/>
      <c r="F69" s="49"/>
      <c r="G69" s="49"/>
      <c r="H69" s="49"/>
      <c r="I69" s="49"/>
      <c r="J69" s="49"/>
      <c r="K69" s="49"/>
      <c r="L69" s="49"/>
      <c r="M69" s="49"/>
      <c r="N69" s="49"/>
      <c r="O69" s="234"/>
      <c r="P69" s="49"/>
      <c r="Q69" s="234"/>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388"/>
      <c r="BH69" s="388"/>
      <c r="BI69" s="388"/>
      <c r="BJ69" s="388"/>
    </row>
    <row r="70" spans="3:62" x14ac:dyDescent="0.25">
      <c r="C70" s="50"/>
      <c r="D70" s="49" t="s">
        <v>362</v>
      </c>
      <c r="E70" s="49"/>
      <c r="F70" s="49"/>
      <c r="G70" s="49"/>
      <c r="H70" s="49"/>
      <c r="I70" s="49"/>
      <c r="J70" s="49"/>
      <c r="K70" s="49"/>
      <c r="L70" s="49"/>
      <c r="M70" s="49"/>
      <c r="N70" s="49"/>
      <c r="O70" s="234"/>
      <c r="P70" s="49"/>
      <c r="Q70" s="234"/>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388"/>
      <c r="BH70" s="388"/>
      <c r="BI70" s="388"/>
      <c r="BJ70" s="388"/>
    </row>
    <row r="71" spans="3:62" x14ac:dyDescent="0.25">
      <c r="C71" s="50"/>
      <c r="D71" s="49" t="s">
        <v>363</v>
      </c>
      <c r="E71" s="49"/>
      <c r="F71" s="49"/>
      <c r="G71" s="49"/>
      <c r="H71" s="49"/>
      <c r="I71" s="49"/>
      <c r="J71" s="49"/>
      <c r="K71" s="49"/>
      <c r="L71" s="49"/>
      <c r="M71" s="49"/>
      <c r="N71" s="49"/>
      <c r="O71" s="234"/>
      <c r="P71" s="49"/>
      <c r="Q71" s="234"/>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388"/>
      <c r="BH71" s="388"/>
      <c r="BI71" s="388"/>
      <c r="BJ71" s="388"/>
    </row>
    <row r="72" spans="3:62" x14ac:dyDescent="0.25">
      <c r="C72" s="50"/>
      <c r="D72" s="49" t="s">
        <v>364</v>
      </c>
      <c r="E72" s="49"/>
      <c r="F72" s="49"/>
      <c r="G72" s="49"/>
      <c r="H72" s="49"/>
      <c r="I72" s="49"/>
      <c r="J72" s="49"/>
      <c r="K72" s="49"/>
      <c r="L72" s="49"/>
      <c r="M72" s="49"/>
      <c r="N72" s="49"/>
      <c r="O72" s="234"/>
      <c r="P72" s="49"/>
      <c r="Q72" s="234"/>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388"/>
      <c r="BH72" s="388"/>
      <c r="BI72" s="388"/>
      <c r="BJ72" s="388"/>
    </row>
    <row r="73" spans="3:62" x14ac:dyDescent="0.25">
      <c r="C73" s="68"/>
      <c r="D73" s="49" t="s">
        <v>365</v>
      </c>
      <c r="E73" s="49"/>
      <c r="F73" s="49"/>
      <c r="G73" s="49"/>
      <c r="H73" s="49"/>
      <c r="I73" s="49"/>
      <c r="J73" s="49"/>
      <c r="K73" s="49"/>
      <c r="L73" s="49"/>
      <c r="M73" s="49"/>
      <c r="N73" s="49"/>
      <c r="O73" s="234"/>
      <c r="P73" s="49"/>
      <c r="Q73" s="234"/>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388"/>
      <c r="BH73" s="388"/>
      <c r="BI73" s="388"/>
      <c r="BJ73" s="388"/>
    </row>
    <row r="74" spans="3:62" x14ac:dyDescent="0.25">
      <c r="C74" s="68"/>
      <c r="D74" s="49" t="s">
        <v>366</v>
      </c>
      <c r="E74" s="49"/>
      <c r="F74" s="49"/>
      <c r="G74" s="49"/>
      <c r="H74" s="49"/>
      <c r="I74" s="49"/>
      <c r="J74" s="49"/>
      <c r="K74" s="49"/>
      <c r="L74" s="49"/>
      <c r="M74" s="49"/>
      <c r="N74" s="49"/>
      <c r="O74" s="234"/>
      <c r="P74" s="49"/>
      <c r="Q74" s="234"/>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388"/>
      <c r="BH74" s="388"/>
      <c r="BI74" s="388"/>
      <c r="BJ74" s="388"/>
    </row>
    <row r="75" spans="3:62" x14ac:dyDescent="0.25">
      <c r="C75" s="68"/>
      <c r="D75" s="50"/>
      <c r="E75" s="49"/>
      <c r="F75" s="49"/>
      <c r="G75" s="49"/>
      <c r="H75" s="49"/>
      <c r="I75" s="49"/>
      <c r="J75" s="49"/>
      <c r="K75" s="49"/>
      <c r="L75" s="49"/>
      <c r="M75" s="49"/>
      <c r="N75" s="49"/>
      <c r="O75" s="234"/>
      <c r="P75" s="49"/>
      <c r="Q75" s="234"/>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388"/>
      <c r="BH75" s="388"/>
      <c r="BI75" s="388"/>
      <c r="BJ75" s="388"/>
    </row>
    <row r="76" spans="3:62" x14ac:dyDescent="0.25">
      <c r="C76" s="68"/>
      <c r="D76" s="50"/>
      <c r="E76" s="49"/>
      <c r="F76" s="49"/>
      <c r="G76" s="49"/>
      <c r="H76" s="49"/>
      <c r="I76" s="49"/>
      <c r="J76" s="49"/>
      <c r="K76" s="49"/>
      <c r="L76" s="49"/>
      <c r="M76" s="49"/>
      <c r="N76" s="49"/>
      <c r="O76" s="234"/>
      <c r="P76" s="49"/>
      <c r="Q76" s="234"/>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388"/>
      <c r="BH76" s="388"/>
      <c r="BI76" s="388"/>
      <c r="BJ76" s="388"/>
    </row>
    <row r="77" spans="3:62" x14ac:dyDescent="0.25">
      <c r="C77" s="68"/>
      <c r="D77" s="50"/>
      <c r="E77" s="46"/>
      <c r="F77" s="46"/>
      <c r="G77" s="46"/>
      <c r="H77" s="46"/>
      <c r="I77" s="46"/>
      <c r="J77" s="46"/>
      <c r="K77" s="46"/>
      <c r="L77" s="46"/>
      <c r="M77" s="46"/>
      <c r="N77" s="46"/>
      <c r="O77" s="234"/>
      <c r="P77" s="46"/>
      <c r="Q77" s="234"/>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325"/>
      <c r="BH77" s="325"/>
      <c r="BI77" s="325"/>
      <c r="BJ77" s="325"/>
    </row>
    <row r="78" spans="3:62" x14ac:dyDescent="0.25">
      <c r="C78" s="68"/>
      <c r="D78" s="50"/>
      <c r="E78" s="46"/>
      <c r="F78" s="134"/>
      <c r="G78" s="46"/>
      <c r="H78" s="46"/>
      <c r="I78" s="46"/>
      <c r="J78" s="46"/>
      <c r="K78" s="46"/>
      <c r="L78" s="46"/>
      <c r="M78" s="46"/>
      <c r="N78" s="46"/>
      <c r="O78" s="234"/>
      <c r="P78" s="46"/>
      <c r="Q78" s="234"/>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325"/>
      <c r="BH78" s="325"/>
      <c r="BI78" s="325"/>
      <c r="BJ78" s="325"/>
    </row>
    <row r="79" spans="3:62" x14ac:dyDescent="0.25">
      <c r="C79" s="68"/>
      <c r="D79" s="50"/>
      <c r="E79" s="46"/>
      <c r="F79" s="134"/>
      <c r="G79" s="46"/>
      <c r="H79" s="46"/>
      <c r="I79" s="46"/>
      <c r="J79" s="46"/>
      <c r="K79" s="46"/>
      <c r="L79" s="46"/>
      <c r="M79" s="46"/>
      <c r="N79" s="46"/>
      <c r="O79" s="234"/>
      <c r="P79" s="46"/>
      <c r="Q79" s="234"/>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325"/>
      <c r="BH79" s="325"/>
      <c r="BI79" s="325"/>
      <c r="BJ79" s="325"/>
    </row>
    <row r="80" spans="3:62" x14ac:dyDescent="0.25">
      <c r="C80" s="68"/>
      <c r="D80" s="50"/>
      <c r="E80" s="46"/>
      <c r="F80" s="134"/>
      <c r="G80" s="46"/>
      <c r="H80" s="46"/>
      <c r="I80" s="46"/>
      <c r="J80" s="46"/>
      <c r="K80" s="46"/>
      <c r="L80" s="46"/>
      <c r="M80" s="46"/>
      <c r="N80" s="46"/>
      <c r="O80" s="234"/>
      <c r="P80" s="46"/>
      <c r="Q80" s="234"/>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325"/>
      <c r="BH80" s="325"/>
      <c r="BI80" s="325"/>
      <c r="BJ80" s="325"/>
    </row>
    <row r="81" spans="3:17" x14ac:dyDescent="0.25">
      <c r="C81" s="68"/>
      <c r="D81" s="50"/>
      <c r="E81" s="46"/>
      <c r="F81" s="46"/>
      <c r="G81" s="46"/>
      <c r="H81" s="46"/>
      <c r="I81" s="46"/>
      <c r="J81" s="46"/>
      <c r="K81" s="46"/>
      <c r="L81" s="46"/>
      <c r="M81" s="46"/>
      <c r="N81" s="46"/>
      <c r="O81" s="234"/>
      <c r="P81" s="46"/>
      <c r="Q81" s="234"/>
    </row>
    <row r="82" spans="3:17" x14ac:dyDescent="0.25">
      <c r="C82" s="68"/>
      <c r="D82" s="50"/>
      <c r="E82" s="46"/>
      <c r="F82" s="46"/>
      <c r="G82" s="46"/>
      <c r="H82" s="46"/>
      <c r="I82" s="46"/>
      <c r="J82" s="46"/>
      <c r="K82" s="46"/>
      <c r="L82" s="46"/>
      <c r="M82" s="46"/>
      <c r="N82" s="46"/>
      <c r="O82" s="234"/>
      <c r="P82" s="46"/>
      <c r="Q82" s="234"/>
    </row>
    <row r="83" spans="3:17" x14ac:dyDescent="0.25">
      <c r="C83" s="68"/>
      <c r="D83" s="50"/>
      <c r="E83" s="46"/>
      <c r="F83" s="46"/>
      <c r="G83" s="46"/>
      <c r="H83" s="46"/>
      <c r="I83" s="46"/>
      <c r="J83" s="46"/>
      <c r="K83" s="46"/>
      <c r="L83" s="46"/>
      <c r="M83" s="46"/>
      <c r="N83" s="46"/>
      <c r="O83" s="234"/>
      <c r="P83" s="46"/>
      <c r="Q83" s="234"/>
    </row>
    <row r="84" spans="3:17" ht="12" customHeight="1" x14ac:dyDescent="0.25">
      <c r="C84" s="68"/>
      <c r="D84" s="49"/>
      <c r="E84" s="46"/>
      <c r="F84" s="46"/>
      <c r="G84" s="46"/>
      <c r="H84" s="46"/>
      <c r="I84" s="46"/>
      <c r="J84" s="46"/>
      <c r="K84" s="46"/>
      <c r="L84" s="46"/>
      <c r="M84" s="46"/>
      <c r="N84" s="46"/>
      <c r="O84" s="234"/>
      <c r="P84" s="46"/>
      <c r="Q84" s="234"/>
    </row>
    <row r="85" spans="3:17" x14ac:dyDescent="0.25">
      <c r="C85" s="68"/>
      <c r="D85" s="50"/>
      <c r="E85" s="46"/>
      <c r="F85" s="46"/>
      <c r="G85" s="46"/>
      <c r="H85" s="46"/>
      <c r="I85" s="46"/>
      <c r="J85" s="46"/>
      <c r="K85" s="46"/>
      <c r="L85" s="46"/>
      <c r="M85" s="46"/>
      <c r="N85" s="46"/>
      <c r="O85" s="234"/>
      <c r="P85" s="46"/>
      <c r="Q85" s="234"/>
    </row>
    <row r="86" spans="3:17" x14ac:dyDescent="0.25">
      <c r="C86" s="68"/>
      <c r="D86" s="50"/>
      <c r="E86" s="46"/>
      <c r="F86" s="46"/>
      <c r="G86" s="46"/>
      <c r="H86" s="46"/>
      <c r="I86" s="46"/>
      <c r="J86" s="46"/>
      <c r="K86" s="46"/>
      <c r="L86" s="46"/>
      <c r="M86" s="46"/>
      <c r="N86" s="46"/>
      <c r="O86" s="234"/>
      <c r="P86" s="46"/>
      <c r="Q86" s="234"/>
    </row>
    <row r="87" spans="3:17" x14ac:dyDescent="0.25">
      <c r="C87" s="68"/>
      <c r="D87" s="50"/>
      <c r="E87" s="46"/>
      <c r="F87" s="46"/>
      <c r="G87" s="46"/>
      <c r="H87" s="46"/>
      <c r="I87" s="46"/>
      <c r="J87" s="46"/>
      <c r="K87" s="46"/>
      <c r="L87" s="46"/>
      <c r="M87" s="46"/>
      <c r="N87" s="46"/>
      <c r="O87" s="234"/>
      <c r="P87" s="46"/>
      <c r="Q87" s="234"/>
    </row>
    <row r="88" spans="3:17" x14ac:dyDescent="0.25">
      <c r="C88" s="68"/>
      <c r="D88" s="50"/>
      <c r="E88" s="46"/>
      <c r="F88" s="46"/>
      <c r="G88" s="46"/>
      <c r="H88" s="46"/>
      <c r="I88" s="46"/>
      <c r="J88" s="46"/>
      <c r="K88" s="46"/>
      <c r="L88" s="46"/>
      <c r="M88" s="46"/>
      <c r="N88" s="46"/>
      <c r="O88" s="234"/>
      <c r="P88" s="46"/>
      <c r="Q88" s="234"/>
    </row>
    <row r="89" spans="3:17" x14ac:dyDescent="0.25">
      <c r="C89" s="68"/>
      <c r="D89" s="50"/>
      <c r="E89" s="46"/>
      <c r="F89" s="46"/>
      <c r="G89" s="46"/>
      <c r="H89" s="46"/>
      <c r="I89" s="46"/>
      <c r="J89" s="46"/>
      <c r="K89" s="46"/>
      <c r="L89" s="46"/>
      <c r="M89" s="46"/>
      <c r="N89" s="46"/>
      <c r="O89" s="234"/>
      <c r="P89" s="46"/>
      <c r="Q89" s="46"/>
    </row>
    <row r="90" spans="3:17" x14ac:dyDescent="0.25">
      <c r="C90" s="68"/>
      <c r="D90" s="50"/>
      <c r="E90" s="46"/>
      <c r="F90" s="46"/>
      <c r="G90" s="46"/>
      <c r="H90" s="46"/>
      <c r="I90" s="46"/>
      <c r="J90" s="46"/>
      <c r="K90" s="46"/>
      <c r="L90" s="46"/>
      <c r="M90" s="46"/>
      <c r="N90" s="46"/>
      <c r="O90" s="234"/>
      <c r="P90" s="46"/>
      <c r="Q90" s="46"/>
    </row>
    <row r="91" spans="3:17" x14ac:dyDescent="0.25">
      <c r="C91" s="68"/>
      <c r="D91" s="50"/>
      <c r="E91" s="46"/>
      <c r="F91" s="46"/>
      <c r="G91" s="46"/>
      <c r="H91" s="46"/>
      <c r="I91" s="46"/>
      <c r="J91" s="46"/>
      <c r="K91" s="46"/>
      <c r="L91" s="46"/>
      <c r="M91" s="46"/>
      <c r="N91" s="46"/>
      <c r="O91" s="234"/>
      <c r="P91" s="46"/>
      <c r="Q91" s="46"/>
    </row>
    <row r="92" spans="3:17" x14ac:dyDescent="0.25">
      <c r="C92" s="68"/>
      <c r="D92" s="50"/>
      <c r="E92" s="46"/>
      <c r="F92" s="46"/>
      <c r="G92" s="46"/>
      <c r="H92" s="46"/>
      <c r="I92" s="46"/>
      <c r="J92" s="46"/>
      <c r="K92" s="46"/>
      <c r="L92" s="46"/>
      <c r="M92" s="46"/>
      <c r="N92" s="46"/>
      <c r="O92" s="234"/>
      <c r="P92" s="46"/>
      <c r="Q92" s="46"/>
    </row>
    <row r="93" spans="3:17" x14ac:dyDescent="0.25">
      <c r="C93" s="68"/>
      <c r="D93" s="50"/>
      <c r="E93" s="46"/>
      <c r="F93" s="46"/>
      <c r="G93" s="46"/>
      <c r="H93" s="46"/>
      <c r="I93" s="46"/>
      <c r="J93" s="46"/>
      <c r="K93" s="46"/>
      <c r="L93" s="46"/>
      <c r="M93" s="46"/>
      <c r="N93" s="46"/>
      <c r="O93" s="234"/>
      <c r="P93" s="46"/>
      <c r="Q93" s="46"/>
    </row>
    <row r="94" spans="3:17" x14ac:dyDescent="0.25">
      <c r="C94" s="68"/>
      <c r="D94" s="50"/>
      <c r="E94" s="46"/>
      <c r="F94" s="46"/>
      <c r="G94" s="46"/>
      <c r="H94" s="46"/>
      <c r="I94" s="46"/>
      <c r="J94" s="46"/>
      <c r="K94" s="46"/>
      <c r="L94" s="46"/>
      <c r="M94" s="46"/>
      <c r="N94" s="46"/>
      <c r="O94" s="234"/>
      <c r="P94" s="46"/>
      <c r="Q94" s="46"/>
    </row>
    <row r="95" spans="3:17" x14ac:dyDescent="0.25">
      <c r="C95" s="68"/>
      <c r="D95" s="50"/>
      <c r="E95" s="46"/>
      <c r="F95" s="46"/>
      <c r="G95" s="46"/>
      <c r="H95" s="46"/>
      <c r="I95" s="46"/>
      <c r="J95" s="46"/>
      <c r="K95" s="46"/>
      <c r="L95" s="46"/>
      <c r="M95" s="46"/>
      <c r="N95" s="46"/>
      <c r="O95" s="234"/>
      <c r="P95" s="46"/>
      <c r="Q95" s="46"/>
    </row>
    <row r="96" spans="3:17" x14ac:dyDescent="0.25">
      <c r="C96" s="68"/>
      <c r="D96" s="50"/>
      <c r="E96" s="46"/>
      <c r="F96" s="46"/>
      <c r="G96" s="46"/>
      <c r="H96" s="46"/>
      <c r="I96" s="46"/>
      <c r="J96" s="46"/>
      <c r="K96" s="46"/>
      <c r="L96" s="46"/>
      <c r="M96" s="46"/>
      <c r="N96" s="46"/>
      <c r="O96" s="234"/>
      <c r="P96" s="46"/>
      <c r="Q96" s="46"/>
    </row>
    <row r="97" spans="3:15" x14ac:dyDescent="0.25">
      <c r="C97" s="68"/>
      <c r="D97" s="50"/>
      <c r="E97" s="46"/>
      <c r="F97" s="46"/>
      <c r="G97" s="46"/>
      <c r="H97" s="46"/>
      <c r="I97" s="46"/>
      <c r="J97" s="46"/>
      <c r="K97" s="46"/>
      <c r="L97" s="46"/>
      <c r="M97" s="46"/>
      <c r="N97" s="46"/>
      <c r="O97" s="234"/>
    </row>
    <row r="98" spans="3:15" x14ac:dyDescent="0.25">
      <c r="C98" s="68"/>
      <c r="D98" s="50"/>
      <c r="E98" s="46"/>
      <c r="F98" s="46"/>
      <c r="G98" s="46"/>
      <c r="H98" s="46"/>
      <c r="I98" s="46"/>
      <c r="J98" s="46"/>
      <c r="K98" s="46"/>
      <c r="L98" s="46"/>
      <c r="M98" s="46"/>
      <c r="N98" s="46"/>
      <c r="O98" s="234"/>
    </row>
    <row r="99" spans="3:15" x14ac:dyDescent="0.25">
      <c r="C99" s="68"/>
      <c r="D99" s="50"/>
      <c r="E99" s="46"/>
      <c r="F99" s="46"/>
      <c r="G99" s="46"/>
      <c r="H99" s="46"/>
      <c r="I99" s="46"/>
      <c r="J99" s="46"/>
      <c r="K99" s="46"/>
      <c r="L99" s="46"/>
      <c r="M99" s="46"/>
      <c r="N99" s="46"/>
      <c r="O99" s="234"/>
    </row>
    <row r="100" spans="3:15" x14ac:dyDescent="0.25">
      <c r="C100" s="68"/>
      <c r="D100" s="50"/>
      <c r="E100" s="46"/>
      <c r="F100" s="46"/>
      <c r="G100" s="46"/>
      <c r="H100" s="46"/>
      <c r="I100" s="46"/>
      <c r="J100" s="46"/>
      <c r="K100" s="46"/>
      <c r="L100" s="46"/>
      <c r="M100" s="46"/>
      <c r="N100" s="46"/>
      <c r="O100" s="234"/>
    </row>
    <row r="101" spans="3:15" x14ac:dyDescent="0.25">
      <c r="C101" s="68"/>
      <c r="D101" s="50"/>
      <c r="E101" s="46"/>
      <c r="F101" s="46"/>
      <c r="G101" s="46"/>
      <c r="H101" s="46"/>
      <c r="I101" s="46"/>
      <c r="J101" s="46"/>
      <c r="K101" s="46"/>
      <c r="L101" s="46"/>
      <c r="M101" s="46"/>
      <c r="N101" s="46"/>
      <c r="O101" s="234"/>
    </row>
    <row r="102" spans="3:15" x14ac:dyDescent="0.25">
      <c r="C102" s="68"/>
      <c r="D102" s="50"/>
      <c r="E102" s="46"/>
      <c r="F102" s="46"/>
      <c r="G102" s="46"/>
      <c r="H102" s="46"/>
      <c r="I102" s="46"/>
      <c r="J102" s="46"/>
      <c r="K102" s="46"/>
      <c r="L102" s="46"/>
      <c r="M102" s="46"/>
      <c r="N102" s="46"/>
      <c r="O102" s="234"/>
    </row>
    <row r="103" spans="3:15" x14ac:dyDescent="0.25">
      <c r="C103" s="68"/>
      <c r="D103" s="50"/>
      <c r="E103" s="46"/>
      <c r="F103" s="46"/>
      <c r="G103" s="46"/>
      <c r="H103" s="46"/>
      <c r="I103" s="46"/>
      <c r="J103" s="46"/>
      <c r="K103" s="46"/>
      <c r="L103" s="46"/>
      <c r="M103" s="46"/>
      <c r="N103" s="46"/>
      <c r="O103" s="234"/>
    </row>
    <row r="104" spans="3:15" x14ac:dyDescent="0.25">
      <c r="C104" s="68"/>
      <c r="D104" s="50"/>
      <c r="E104" s="46"/>
      <c r="F104" s="46"/>
      <c r="G104" s="46"/>
      <c r="H104" s="46"/>
      <c r="I104" s="46"/>
      <c r="J104" s="46"/>
      <c r="K104" s="46"/>
      <c r="L104" s="46"/>
      <c r="M104" s="46"/>
      <c r="N104" s="46"/>
      <c r="O104" s="234"/>
    </row>
    <row r="105" spans="3:15" x14ac:dyDescent="0.25">
      <c r="C105" s="68"/>
      <c r="D105" s="50"/>
      <c r="E105" s="46"/>
      <c r="F105" s="46"/>
      <c r="G105" s="46"/>
      <c r="H105" s="46"/>
      <c r="I105" s="46"/>
      <c r="J105" s="46"/>
      <c r="K105" s="46"/>
      <c r="L105" s="46"/>
      <c r="M105" s="46"/>
      <c r="N105" s="46"/>
      <c r="O105" s="234"/>
    </row>
    <row r="106" spans="3:15" x14ac:dyDescent="0.25">
      <c r="C106" s="68"/>
      <c r="D106" s="50"/>
      <c r="E106" s="46"/>
      <c r="F106" s="46"/>
      <c r="G106" s="46"/>
      <c r="H106" s="46"/>
      <c r="I106" s="46"/>
      <c r="J106" s="46"/>
      <c r="K106" s="46"/>
      <c r="L106" s="46"/>
      <c r="M106" s="46"/>
      <c r="N106" s="46"/>
      <c r="O106" s="234"/>
    </row>
    <row r="107" spans="3:15" x14ac:dyDescent="0.25">
      <c r="C107" s="68"/>
      <c r="D107" s="50"/>
      <c r="E107" s="46"/>
      <c r="F107" s="46"/>
      <c r="G107" s="46"/>
      <c r="H107" s="46"/>
      <c r="I107" s="46"/>
      <c r="J107" s="46"/>
      <c r="K107" s="46"/>
      <c r="L107" s="46"/>
      <c r="M107" s="46"/>
      <c r="N107" s="46"/>
      <c r="O107" s="234"/>
    </row>
    <row r="108" spans="3:15" x14ac:dyDescent="0.25">
      <c r="C108" s="68"/>
      <c r="D108" s="50"/>
      <c r="E108" s="46"/>
      <c r="F108" s="46"/>
      <c r="G108" s="46"/>
      <c r="H108" s="46"/>
      <c r="I108" s="46"/>
      <c r="J108" s="46"/>
      <c r="K108" s="46"/>
      <c r="L108" s="46"/>
      <c r="M108" s="46"/>
      <c r="N108" s="46"/>
      <c r="O108" s="234"/>
    </row>
    <row r="109" spans="3:15" x14ac:dyDescent="0.25">
      <c r="C109" s="68"/>
      <c r="D109" s="50"/>
      <c r="E109" s="46"/>
      <c r="F109" s="46"/>
      <c r="G109" s="46"/>
      <c r="H109" s="46"/>
      <c r="I109" s="46"/>
      <c r="J109" s="46"/>
      <c r="K109" s="46"/>
      <c r="L109" s="46"/>
      <c r="M109" s="46"/>
      <c r="N109" s="46"/>
      <c r="O109" s="234"/>
    </row>
    <row r="110" spans="3:15" x14ac:dyDescent="0.25">
      <c r="C110" s="68"/>
      <c r="D110" s="50"/>
      <c r="E110" s="46"/>
      <c r="F110" s="46"/>
      <c r="G110" s="46"/>
      <c r="H110" s="46"/>
      <c r="I110" s="46"/>
      <c r="J110" s="46"/>
      <c r="K110" s="46"/>
      <c r="L110" s="46"/>
      <c r="M110" s="46"/>
      <c r="N110" s="46"/>
      <c r="O110" s="234"/>
    </row>
    <row r="111" spans="3:15" x14ac:dyDescent="0.25">
      <c r="C111" s="68"/>
      <c r="D111" s="50"/>
      <c r="E111" s="46"/>
      <c r="F111" s="46"/>
      <c r="G111" s="46"/>
      <c r="H111" s="46"/>
      <c r="I111" s="46"/>
      <c r="J111" s="46"/>
      <c r="K111" s="46"/>
      <c r="L111" s="46"/>
      <c r="M111" s="46"/>
      <c r="N111" s="46"/>
      <c r="O111" s="234"/>
    </row>
    <row r="112" spans="3:15" x14ac:dyDescent="0.25">
      <c r="C112" s="68"/>
      <c r="D112" s="50"/>
      <c r="E112" s="46"/>
      <c r="F112" s="46"/>
      <c r="G112" s="46"/>
      <c r="H112" s="46"/>
      <c r="I112" s="46"/>
      <c r="J112" s="46"/>
      <c r="K112" s="46"/>
      <c r="L112" s="46"/>
      <c r="M112" s="46"/>
      <c r="N112" s="46"/>
      <c r="O112" s="234"/>
    </row>
    <row r="113" spans="3:15" x14ac:dyDescent="0.25">
      <c r="C113" s="68"/>
      <c r="D113" s="50"/>
      <c r="E113" s="46"/>
      <c r="F113" s="46"/>
      <c r="G113" s="46"/>
      <c r="H113" s="46"/>
      <c r="I113" s="46"/>
      <c r="J113" s="46"/>
      <c r="K113" s="46"/>
      <c r="L113" s="46"/>
      <c r="M113" s="46"/>
      <c r="N113" s="46"/>
      <c r="O113" s="234"/>
    </row>
    <row r="114" spans="3:15" x14ac:dyDescent="0.25">
      <c r="C114" s="68"/>
      <c r="D114" s="50"/>
      <c r="E114" s="46"/>
      <c r="F114" s="46"/>
      <c r="G114" s="46"/>
      <c r="H114" s="46"/>
      <c r="I114" s="46"/>
      <c r="J114" s="46"/>
      <c r="K114" s="46"/>
      <c r="L114" s="46"/>
      <c r="M114" s="46"/>
      <c r="N114" s="46"/>
      <c r="O114" s="234"/>
    </row>
    <row r="115" spans="3:15" x14ac:dyDescent="0.25">
      <c r="C115" s="68"/>
      <c r="D115" s="50"/>
      <c r="E115" s="46"/>
      <c r="F115" s="46"/>
      <c r="G115" s="46"/>
      <c r="H115" s="46"/>
      <c r="I115" s="46"/>
      <c r="J115" s="46"/>
      <c r="K115" s="46"/>
      <c r="L115" s="46"/>
      <c r="M115" s="46"/>
      <c r="N115" s="46"/>
      <c r="O115" s="299"/>
    </row>
    <row r="116" spans="3:15" x14ac:dyDescent="0.25">
      <c r="C116" s="68"/>
      <c r="D116" s="50"/>
      <c r="E116" s="46"/>
      <c r="F116" s="46"/>
      <c r="G116" s="46"/>
      <c r="H116" s="46"/>
      <c r="I116" s="46"/>
      <c r="J116" s="46"/>
      <c r="K116" s="46"/>
      <c r="L116" s="46"/>
      <c r="M116" s="46"/>
      <c r="N116" s="46"/>
      <c r="O116" s="299"/>
    </row>
  </sheetData>
  <autoFilter ref="A1:AX57" xr:uid="{00000000-0009-0000-0000-000001000000}">
    <filterColumn colId="3" showButton="0"/>
    <filterColumn colId="4" showButton="0"/>
    <filterColumn colId="5" showButton="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autoFilter>
  <mergeCells count="21">
    <mergeCell ref="BG5:BJ5"/>
    <mergeCell ref="AY2:BF2"/>
    <mergeCell ref="BG2:BJ2"/>
    <mergeCell ref="AI3:AW3"/>
    <mergeCell ref="BC3:BF3"/>
    <mergeCell ref="AI4:AL4"/>
    <mergeCell ref="AM4:AQ4"/>
    <mergeCell ref="AR4:AT4"/>
    <mergeCell ref="AU4:AW4"/>
    <mergeCell ref="AI2:AX2"/>
    <mergeCell ref="K2:Q2"/>
    <mergeCell ref="U2:V2"/>
    <mergeCell ref="W2:AA2"/>
    <mergeCell ref="AB2:AC2"/>
    <mergeCell ref="AD2:AE2"/>
    <mergeCell ref="AY1:BB1"/>
    <mergeCell ref="D1:H1"/>
    <mergeCell ref="I1:T1"/>
    <mergeCell ref="U1:AA1"/>
    <mergeCell ref="AB1:AH1"/>
    <mergeCell ref="AI1:AX1"/>
  </mergeCells>
  <conditionalFormatting sqref="D17:D26">
    <cfRule type="cellIs" dxfId="5" priority="8" operator="equal">
      <formula>-1</formula>
    </cfRule>
  </conditionalFormatting>
  <conditionalFormatting sqref="D28:D30">
    <cfRule type="cellIs" dxfId="4" priority="1" operator="equal">
      <formula>-1</formula>
    </cfRule>
  </conditionalFormatting>
  <conditionalFormatting sqref="D33:D39">
    <cfRule type="cellIs" dxfId="3" priority="6" operator="equal">
      <formula>-1</formula>
    </cfRule>
  </conditionalFormatting>
  <conditionalFormatting sqref="D41:D52">
    <cfRule type="cellIs" dxfId="2" priority="5" operator="equal">
      <formula>-1</formula>
    </cfRule>
  </conditionalFormatting>
  <conditionalFormatting sqref="D54:D59">
    <cfRule type="cellIs" dxfId="1" priority="2" operator="equal">
      <formula>-1</formula>
    </cfRule>
  </conditionalFormatting>
  <conditionalFormatting sqref="E39 D40:E40 D61:E61">
    <cfRule type="cellIs" dxfId="0" priority="10" operator="equal">
      <formula>-1</formula>
    </cfRule>
  </conditionalFormatting>
  <hyperlinks>
    <hyperlink ref="AZ56" r:id="rId1" xr:uid="{3ADDBE54-9459-4F65-9A25-152471CA6386}"/>
    <hyperlink ref="AZ33" r:id="rId2" xr:uid="{8F23801C-313C-41D7-8EFE-1C1B7E9A6EDB}"/>
    <hyperlink ref="AZ11" r:id="rId3" xr:uid="{D4220CA7-4981-4F6E-9B6C-D7577D5112AD}"/>
    <hyperlink ref="AZ10" r:id="rId4" xr:uid="{7D5BD92A-1397-46C9-97F1-40DA5989A45E}"/>
    <hyperlink ref="AZ52" r:id="rId5" xr:uid="{802D2768-B1FB-4ED8-A08F-14507D3F1498}"/>
    <hyperlink ref="AZ57" r:id="rId6" xr:uid="{7FB0D34D-9B13-46A4-9F49-DF3122807252}"/>
    <hyperlink ref="AZ7" r:id="rId7" xr:uid="{0CD3F0E9-2456-4491-8A67-7A699535AD37}"/>
    <hyperlink ref="AZ9" r:id="rId8" xr:uid="{BE22CB72-1EC2-4CFA-BE1D-6B703F0A0CD2}"/>
    <hyperlink ref="AZ14" r:id="rId9" xr:uid="{9A81B66C-9BF8-4CF7-8915-BF9ECBE51C72}"/>
    <hyperlink ref="AZ54" r:id="rId10" xr:uid="{74CBCA01-0DA9-48A7-8DBB-7F35C2709840}"/>
    <hyperlink ref="AZ19" r:id="rId11" location=":~:text=Croatia%27s%20Fiscal%20Policy%20Commission%20is,fiscal%20policy%20in%20its%20entirety." xr:uid="{5257B44F-4176-4431-A684-203618C392A3}"/>
    <hyperlink ref="AZ6" r:id="rId12" xr:uid="{C5D43FBE-C0EC-42FE-9F6B-9CB387D30566}"/>
    <hyperlink ref="AZ8" r:id="rId13" xr:uid="{CC92D81A-DC86-4A56-B605-4C8C0646B6C5}"/>
    <hyperlink ref="AZ20" r:id="rId14" xr:uid="{AEDEA9FA-5A2F-4C1D-B615-72AF2E8C83EF}"/>
    <hyperlink ref="AZ21" r:id="rId15" xr:uid="{282351AC-6B88-40B8-9ACE-AFAA16F1AC15}"/>
    <hyperlink ref="AZ22" r:id="rId16" xr:uid="{851B5E34-A1E3-4F7D-921B-5F3C864C9BB2}"/>
    <hyperlink ref="AZ23" r:id="rId17" xr:uid="{603FDC92-DEEE-432A-AC6A-888BD9F80AAD}"/>
    <hyperlink ref="AZ24" r:id="rId18" xr:uid="{4E697313-5870-4019-B259-41BEF1DD34D9}"/>
    <hyperlink ref="AZ17" r:id="rId19" xr:uid="{EFF95430-DADE-46F6-B165-E8C7A13AB3B3}"/>
    <hyperlink ref="AZ18" r:id="rId20" xr:uid="{660696CC-1A9E-44E8-B272-5DA0B8E6D90A}"/>
    <hyperlink ref="AZ25" r:id="rId21" xr:uid="{E4F13EA5-3B5C-47F4-9A4D-9D5A1FFA5389}"/>
    <hyperlink ref="AZ27" r:id="rId22" xr:uid="{23B397E1-1EB0-448D-BCE2-D86915CE9442}"/>
    <hyperlink ref="AZ28" r:id="rId23" xr:uid="{907BA423-1964-4456-A082-52395FD346C1}"/>
    <hyperlink ref="AZ31" r:id="rId24" display="https://rc.majlis.ir/en/content/about_research_center_en" xr:uid="{CAE4A217-37D1-4EE2-80FB-E657147DD758}"/>
    <hyperlink ref="AZ34" r:id="rId25" xr:uid="{5107E13E-4669-42EF-9641-E3DE66AE902D}"/>
    <hyperlink ref="AZ49" r:id="rId26" xr:uid="{CF483C62-E295-4146-8287-02FBB94B34A4}"/>
    <hyperlink ref="AZ35" r:id="rId27" xr:uid="{ABF770BD-EC29-4509-8B25-E8C857D7AC10}"/>
    <hyperlink ref="AZ37" r:id="rId28" xr:uid="{1D005D86-A160-4388-84CE-626951D5DA0A}"/>
    <hyperlink ref="AZ38" r:id="rId29" xr:uid="{33663F4C-9179-40B3-9DFF-5A553A665396}"/>
    <hyperlink ref="AZ39" r:id="rId30" xr:uid="{6BD6C617-FB11-4A6A-8737-040B5A045EA4}"/>
    <hyperlink ref="AZ40" r:id="rId31" xr:uid="{6DBCCC3E-5802-49EA-9F59-660A751DFB23}"/>
    <hyperlink ref="AZ59" r:id="rId32" xr:uid="{8D8ADF3D-FF76-4DF1-920C-9DC46C5E2FAE}"/>
    <hyperlink ref="AZ41" r:id="rId33" xr:uid="{F67EB115-3A4B-44DB-AA7E-380279D09E2C}"/>
    <hyperlink ref="AZ43" r:id="rId34" xr:uid="{56FA8114-47F1-4113-B634-DF502C9F6CC0}"/>
    <hyperlink ref="AZ44" r:id="rId35" xr:uid="{32C7CAE7-03CB-4998-ABA1-C4DBC7AB7531}"/>
    <hyperlink ref="AZ46" r:id="rId36" xr:uid="{16119E78-2191-4707-B213-DE92819A4517}"/>
    <hyperlink ref="AZ12" r:id="rId37" xr:uid="{68CE930E-3820-4EF0-A339-C45D96D2AB85}"/>
    <hyperlink ref="AZ47" r:id="rId38" xr:uid="{64DB1C2F-FA4E-4701-9990-4ED09AFFBB4A}"/>
    <hyperlink ref="AZ48" r:id="rId39" xr:uid="{DA15B42C-9E7A-431D-A8CF-C441D767665C}"/>
    <hyperlink ref="AZ50" r:id="rId40" xr:uid="{23C00806-0684-48B7-B8DE-0C1912B8CCB9}"/>
    <hyperlink ref="AZ51" r:id="rId41" xr:uid="{74EA849A-E274-4D04-A5CA-69B02791AD82}"/>
    <hyperlink ref="AZ36" r:id="rId42" xr:uid="{84149FA0-0BFA-48B0-9667-FF1E1B8ED1DD}"/>
    <hyperlink ref="AZ53" r:id="rId43" xr:uid="{8518B90E-3656-4D7F-97F5-F10A19EBC029}"/>
    <hyperlink ref="AZ16" r:id="rId44" xr:uid="{9257B048-8F80-4DD2-931F-3292B80C20C2}"/>
    <hyperlink ref="AZ26" r:id="rId45" display="https://www.pbo.parliament.ge/" xr:uid="{F9772D9A-4E8A-4C31-A827-8F8F6FFB345A}"/>
    <hyperlink ref="AZ29" r:id="rId46" display="https://www.finance.gd/index.php/fiscal-responsibility-oversight-committee-froc" xr:uid="{BAD2B23F-237E-43F0-9564-6903C355207F}"/>
  </hyperlinks>
  <pageMargins left="0.7" right="0.7" top="0.75" bottom="0.75" header="0.3" footer="0.3"/>
  <pageSetup scale="14" fitToWidth="0" orientation="landscape" r:id="rId47"/>
  <legacyDrawing r:id="rId4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682D-1CBB-4E6D-9B39-D11271FDF863}">
  <dimension ref="D2:K70"/>
  <sheetViews>
    <sheetView topLeftCell="A19" workbookViewId="0">
      <selection activeCell="D53" sqref="D53"/>
    </sheetView>
  </sheetViews>
  <sheetFormatPr defaultRowHeight="14.5" x14ac:dyDescent="0.35"/>
  <cols>
    <col min="4" max="4" width="39.453125" customWidth="1"/>
    <col min="6" max="6" width="4" customWidth="1"/>
    <col min="7" max="7" width="3.453125" customWidth="1"/>
    <col min="8" max="8" width="13.54296875" bestFit="1" customWidth="1"/>
  </cols>
  <sheetData>
    <row r="2" spans="4:7" x14ac:dyDescent="0.35">
      <c r="D2" t="s">
        <v>959</v>
      </c>
    </row>
    <row r="4" spans="4:7" x14ac:dyDescent="0.35">
      <c r="D4" t="s">
        <v>40</v>
      </c>
      <c r="F4" t="s">
        <v>40</v>
      </c>
    </row>
    <row r="5" spans="4:7" x14ac:dyDescent="0.35">
      <c r="D5" t="s">
        <v>41</v>
      </c>
      <c r="F5" t="s">
        <v>41</v>
      </c>
    </row>
    <row r="6" spans="4:7" x14ac:dyDescent="0.35">
      <c r="D6" t="s">
        <v>960</v>
      </c>
      <c r="F6" t="s">
        <v>42</v>
      </c>
    </row>
    <row r="7" spans="4:7" x14ac:dyDescent="0.35">
      <c r="D7" t="s">
        <v>961</v>
      </c>
      <c r="F7" t="s">
        <v>43</v>
      </c>
    </row>
    <row r="8" spans="4:7" x14ac:dyDescent="0.35">
      <c r="D8" t="s">
        <v>44</v>
      </c>
      <c r="F8" t="s">
        <v>44</v>
      </c>
    </row>
    <row r="9" spans="4:7" x14ac:dyDescent="0.35">
      <c r="D9" t="s">
        <v>45</v>
      </c>
      <c r="F9" t="s">
        <v>45</v>
      </c>
    </row>
    <row r="10" spans="4:7" x14ac:dyDescent="0.35">
      <c r="D10" t="s">
        <v>46</v>
      </c>
      <c r="F10" t="s">
        <v>46</v>
      </c>
    </row>
    <row r="11" spans="4:7" x14ac:dyDescent="0.35">
      <c r="D11" t="s">
        <v>47</v>
      </c>
      <c r="F11" t="s">
        <v>47</v>
      </c>
    </row>
    <row r="12" spans="4:7" x14ac:dyDescent="0.35">
      <c r="D12" t="s">
        <v>962</v>
      </c>
      <c r="F12" t="s">
        <v>48</v>
      </c>
    </row>
    <row r="13" spans="4:7" x14ac:dyDescent="0.35">
      <c r="D13" t="s">
        <v>963</v>
      </c>
      <c r="F13" t="s">
        <v>49</v>
      </c>
    </row>
    <row r="14" spans="4:7" x14ac:dyDescent="0.35">
      <c r="D14" t="s">
        <v>964</v>
      </c>
      <c r="F14" t="s">
        <v>50</v>
      </c>
      <c r="G14" t="s">
        <v>79</v>
      </c>
    </row>
    <row r="15" spans="4:7" x14ac:dyDescent="0.35">
      <c r="D15" t="s">
        <v>965</v>
      </c>
      <c r="G15" t="s">
        <v>80</v>
      </c>
    </row>
    <row r="16" spans="4:7" x14ac:dyDescent="0.35">
      <c r="D16" t="s">
        <v>966</v>
      </c>
      <c r="G16" t="s">
        <v>81</v>
      </c>
    </row>
    <row r="17" spans="4:7" x14ac:dyDescent="0.35">
      <c r="D17" t="s">
        <v>967</v>
      </c>
      <c r="G17" t="s">
        <v>968</v>
      </c>
    </row>
    <row r="18" spans="4:7" x14ac:dyDescent="0.35">
      <c r="D18" t="s">
        <v>969</v>
      </c>
      <c r="G18" t="s">
        <v>970</v>
      </c>
    </row>
    <row r="19" spans="4:7" x14ac:dyDescent="0.35">
      <c r="D19" t="s">
        <v>971</v>
      </c>
      <c r="G19" t="s">
        <v>972</v>
      </c>
    </row>
    <row r="20" spans="4:7" x14ac:dyDescent="0.35">
      <c r="D20" t="s">
        <v>973</v>
      </c>
      <c r="G20" t="s">
        <v>85</v>
      </c>
    </row>
    <row r="21" spans="4:7" x14ac:dyDescent="0.35">
      <c r="D21" t="s">
        <v>974</v>
      </c>
      <c r="F21" t="s">
        <v>51</v>
      </c>
    </row>
    <row r="22" spans="4:7" x14ac:dyDescent="0.35">
      <c r="D22" t="s">
        <v>975</v>
      </c>
      <c r="F22" t="s">
        <v>52</v>
      </c>
    </row>
    <row r="23" spans="4:7" x14ac:dyDescent="0.35">
      <c r="D23" t="s">
        <v>976</v>
      </c>
      <c r="F23" t="s">
        <v>53</v>
      </c>
    </row>
    <row r="24" spans="4:7" x14ac:dyDescent="0.35">
      <c r="D24" t="s">
        <v>977</v>
      </c>
      <c r="F24" t="s">
        <v>54</v>
      </c>
      <c r="G24" t="s">
        <v>86</v>
      </c>
    </row>
    <row r="25" spans="4:7" x14ac:dyDescent="0.35">
      <c r="D25" t="s">
        <v>978</v>
      </c>
      <c r="G25" t="s">
        <v>87</v>
      </c>
    </row>
    <row r="26" spans="4:7" x14ac:dyDescent="0.35">
      <c r="D26" t="s">
        <v>979</v>
      </c>
      <c r="F26" t="s">
        <v>55</v>
      </c>
      <c r="G26" t="s">
        <v>88</v>
      </c>
    </row>
    <row r="27" spans="4:7" x14ac:dyDescent="0.35">
      <c r="D27" t="s">
        <v>980</v>
      </c>
      <c r="G27" t="s">
        <v>89</v>
      </c>
    </row>
    <row r="28" spans="4:7" x14ac:dyDescent="0.35">
      <c r="D28" t="s">
        <v>981</v>
      </c>
      <c r="G28" t="s">
        <v>982</v>
      </c>
    </row>
    <row r="29" spans="4:7" x14ac:dyDescent="0.35">
      <c r="D29" t="s">
        <v>983</v>
      </c>
      <c r="G29" t="s">
        <v>984</v>
      </c>
    </row>
    <row r="30" spans="4:7" x14ac:dyDescent="0.35">
      <c r="D30" t="s">
        <v>985</v>
      </c>
      <c r="G30" t="s">
        <v>92</v>
      </c>
    </row>
    <row r="31" spans="4:7" x14ac:dyDescent="0.35">
      <c r="D31" t="s">
        <v>986</v>
      </c>
      <c r="F31" t="s">
        <v>56</v>
      </c>
      <c r="G31" t="s">
        <v>93</v>
      </c>
    </row>
    <row r="32" spans="4:7" x14ac:dyDescent="0.35">
      <c r="D32" t="s">
        <v>987</v>
      </c>
      <c r="G32" t="s">
        <v>94</v>
      </c>
    </row>
    <row r="33" spans="4:9" x14ac:dyDescent="0.35">
      <c r="D33" t="s">
        <v>988</v>
      </c>
      <c r="F33" t="s">
        <v>57</v>
      </c>
      <c r="G33" t="s">
        <v>95</v>
      </c>
    </row>
    <row r="34" spans="4:9" x14ac:dyDescent="0.35">
      <c r="D34" t="s">
        <v>989</v>
      </c>
      <c r="G34" t="s">
        <v>96</v>
      </c>
    </row>
    <row r="35" spans="4:9" x14ac:dyDescent="0.35">
      <c r="D35" s="120" t="s">
        <v>990</v>
      </c>
      <c r="E35" s="120"/>
      <c r="F35" s="120" t="s">
        <v>58</v>
      </c>
      <c r="G35" s="120"/>
      <c r="H35" s="120"/>
      <c r="I35" s="120"/>
    </row>
    <row r="36" spans="4:9" x14ac:dyDescent="0.35">
      <c r="D36" t="s">
        <v>991</v>
      </c>
      <c r="F36" t="s">
        <v>992</v>
      </c>
    </row>
    <row r="37" spans="4:9" x14ac:dyDescent="0.35">
      <c r="D37" t="s">
        <v>993</v>
      </c>
      <c r="F37" t="s">
        <v>994</v>
      </c>
    </row>
    <row r="38" spans="4:9" x14ac:dyDescent="0.35">
      <c r="D38" t="s">
        <v>995</v>
      </c>
      <c r="F38" t="s">
        <v>61</v>
      </c>
      <c r="G38" t="s">
        <v>98</v>
      </c>
      <c r="H38" t="s">
        <v>109</v>
      </c>
      <c r="I38" t="s">
        <v>113</v>
      </c>
    </row>
    <row r="39" spans="4:9" x14ac:dyDescent="0.35">
      <c r="D39" t="s">
        <v>996</v>
      </c>
      <c r="I39" t="s">
        <v>114</v>
      </c>
    </row>
    <row r="40" spans="4:9" x14ac:dyDescent="0.35">
      <c r="D40" t="s">
        <v>997</v>
      </c>
      <c r="I40" t="s">
        <v>115</v>
      </c>
    </row>
    <row r="41" spans="4:9" x14ac:dyDescent="0.35">
      <c r="D41" t="s">
        <v>998</v>
      </c>
      <c r="I41" t="s">
        <v>116</v>
      </c>
    </row>
    <row r="42" spans="4:9" x14ac:dyDescent="0.35">
      <c r="D42" t="s">
        <v>999</v>
      </c>
      <c r="H42" t="s">
        <v>110</v>
      </c>
      <c r="I42" t="s">
        <v>117</v>
      </c>
    </row>
    <row r="43" spans="4:9" x14ac:dyDescent="0.35">
      <c r="D43" t="s">
        <v>1000</v>
      </c>
      <c r="I43" t="s">
        <v>118</v>
      </c>
    </row>
    <row r="44" spans="4:9" x14ac:dyDescent="0.35">
      <c r="D44" t="s">
        <v>1001</v>
      </c>
      <c r="I44" t="s">
        <v>119</v>
      </c>
    </row>
    <row r="45" spans="4:9" x14ac:dyDescent="0.35">
      <c r="D45" t="s">
        <v>1002</v>
      </c>
      <c r="I45" t="s">
        <v>120</v>
      </c>
    </row>
    <row r="46" spans="4:9" x14ac:dyDescent="0.35">
      <c r="D46" t="s">
        <v>1003</v>
      </c>
      <c r="I46" t="s">
        <v>121</v>
      </c>
    </row>
    <row r="47" spans="4:9" x14ac:dyDescent="0.35">
      <c r="D47" t="s">
        <v>1004</v>
      </c>
      <c r="H47" t="s">
        <v>1005</v>
      </c>
      <c r="I47" t="s">
        <v>122</v>
      </c>
    </row>
    <row r="48" spans="4:9" x14ac:dyDescent="0.35">
      <c r="D48" t="s">
        <v>1006</v>
      </c>
      <c r="I48" t="s">
        <v>123</v>
      </c>
    </row>
    <row r="49" spans="4:11" x14ac:dyDescent="0.35">
      <c r="D49" t="s">
        <v>1007</v>
      </c>
      <c r="I49" t="s">
        <v>121</v>
      </c>
    </row>
    <row r="50" spans="4:11" x14ac:dyDescent="0.35">
      <c r="D50" t="s">
        <v>1008</v>
      </c>
      <c r="H50" t="s">
        <v>112</v>
      </c>
      <c r="I50" t="s">
        <v>122</v>
      </c>
    </row>
    <row r="51" spans="4:11" x14ac:dyDescent="0.35">
      <c r="D51" t="s">
        <v>1009</v>
      </c>
      <c r="I51" t="s">
        <v>123</v>
      </c>
    </row>
    <row r="52" spans="4:11" x14ac:dyDescent="0.35">
      <c r="D52" t="s">
        <v>1010</v>
      </c>
      <c r="I52" t="s">
        <v>121</v>
      </c>
    </row>
    <row r="53" spans="4:11" x14ac:dyDescent="0.35">
      <c r="D53" s="137" t="s">
        <v>1011</v>
      </c>
      <c r="G53" t="s">
        <v>99</v>
      </c>
    </row>
    <row r="54" spans="4:11" x14ac:dyDescent="0.35">
      <c r="D54" s="120" t="s">
        <v>1012</v>
      </c>
      <c r="E54" s="120"/>
      <c r="F54" s="120" t="s">
        <v>62</v>
      </c>
      <c r="G54" s="120" t="s">
        <v>1013</v>
      </c>
      <c r="H54" s="120"/>
      <c r="I54" s="120"/>
      <c r="J54" s="120"/>
      <c r="K54" s="120"/>
    </row>
    <row r="55" spans="4:11" x14ac:dyDescent="0.35">
      <c r="D55" s="120" t="s">
        <v>1014</v>
      </c>
      <c r="E55" s="120"/>
      <c r="F55" s="120"/>
      <c r="G55" s="120" t="s">
        <v>101</v>
      </c>
      <c r="H55" s="120"/>
      <c r="I55" s="120"/>
      <c r="J55" s="120"/>
      <c r="K55" s="120"/>
    </row>
    <row r="56" spans="4:11" x14ac:dyDescent="0.35">
      <c r="D56" s="120" t="s">
        <v>1015</v>
      </c>
      <c r="E56" s="120"/>
      <c r="F56" s="120"/>
      <c r="G56" s="120" t="s">
        <v>1016</v>
      </c>
      <c r="H56" s="120"/>
      <c r="I56" s="120"/>
      <c r="J56" s="120"/>
      <c r="K56" s="120"/>
    </row>
    <row r="57" spans="4:11" x14ac:dyDescent="0.35">
      <c r="D57" s="120" t="s">
        <v>1017</v>
      </c>
      <c r="E57" s="120"/>
      <c r="F57" s="120"/>
      <c r="G57" s="120" t="s">
        <v>1018</v>
      </c>
      <c r="H57" s="120"/>
      <c r="I57" s="120"/>
      <c r="J57" s="120"/>
      <c r="K57" s="120"/>
    </row>
    <row r="58" spans="4:11" x14ac:dyDescent="0.35">
      <c r="D58" s="120" t="s">
        <v>1019</v>
      </c>
      <c r="E58" s="120"/>
      <c r="F58" s="120"/>
      <c r="G58" s="120" t="s">
        <v>1020</v>
      </c>
      <c r="H58" s="120" t="s">
        <v>1021</v>
      </c>
      <c r="I58" s="120"/>
      <c r="J58" s="120"/>
      <c r="K58" s="120"/>
    </row>
    <row r="59" spans="4:11" x14ac:dyDescent="0.35">
      <c r="D59" s="120" t="s">
        <v>1022</v>
      </c>
      <c r="E59" s="120"/>
      <c r="F59" s="120"/>
      <c r="G59" s="120"/>
      <c r="H59" s="120" t="s">
        <v>129</v>
      </c>
      <c r="I59" s="120"/>
      <c r="J59" s="120"/>
      <c r="K59" s="120"/>
    </row>
    <row r="60" spans="4:11" x14ac:dyDescent="0.35">
      <c r="D60" s="120" t="s">
        <v>1023</v>
      </c>
      <c r="E60" s="120"/>
      <c r="F60" s="120"/>
      <c r="G60" s="120"/>
      <c r="H60" s="120" t="s">
        <v>130</v>
      </c>
      <c r="I60" s="120"/>
      <c r="J60" s="120"/>
      <c r="K60" s="120"/>
    </row>
    <row r="61" spans="4:11" x14ac:dyDescent="0.35">
      <c r="D61" s="120" t="s">
        <v>1024</v>
      </c>
      <c r="E61" s="120"/>
      <c r="F61" s="120"/>
      <c r="G61" s="120"/>
      <c r="H61" s="120" t="s">
        <v>131</v>
      </c>
      <c r="I61" s="120"/>
      <c r="J61" s="120"/>
      <c r="K61" s="120"/>
    </row>
    <row r="62" spans="4:11" x14ac:dyDescent="0.35">
      <c r="D62" t="s">
        <v>1025</v>
      </c>
      <c r="F62" t="s">
        <v>63</v>
      </c>
      <c r="G62" t="s">
        <v>105</v>
      </c>
      <c r="I62" t="s">
        <v>1026</v>
      </c>
    </row>
    <row r="63" spans="4:11" x14ac:dyDescent="0.35">
      <c r="D63" t="s">
        <v>1027</v>
      </c>
      <c r="G63" t="s">
        <v>106</v>
      </c>
    </row>
    <row r="64" spans="4:11" x14ac:dyDescent="0.35">
      <c r="D64" t="s">
        <v>1028</v>
      </c>
      <c r="G64" t="s">
        <v>107</v>
      </c>
    </row>
    <row r="65" spans="4:7" x14ac:dyDescent="0.35">
      <c r="D65" t="s">
        <v>1029</v>
      </c>
      <c r="G65" t="s">
        <v>108</v>
      </c>
    </row>
    <row r="66" spans="4:7" x14ac:dyDescent="0.35">
      <c r="D66" t="s">
        <v>1030</v>
      </c>
      <c r="F66" t="s">
        <v>1031</v>
      </c>
    </row>
    <row r="67" spans="4:7" x14ac:dyDescent="0.35">
      <c r="D67" t="s">
        <v>368</v>
      </c>
      <c r="F67" t="s">
        <v>65</v>
      </c>
    </row>
    <row r="68" spans="4:7" x14ac:dyDescent="0.35">
      <c r="D68" t="s">
        <v>1032</v>
      </c>
      <c r="F68" t="s">
        <v>66</v>
      </c>
    </row>
    <row r="69" spans="4:7" x14ac:dyDescent="0.35">
      <c r="D69" t="s">
        <v>67</v>
      </c>
      <c r="F69" t="s">
        <v>1033</v>
      </c>
    </row>
    <row r="70" spans="4:7" x14ac:dyDescent="0.35">
      <c r="D70" t="s">
        <v>68</v>
      </c>
      <c r="F70" t="s">
        <v>1034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2C3C1-C5C4-44B1-AF33-8414EC24757F}">
  <dimension ref="A1:BO61"/>
  <sheetViews>
    <sheetView topLeftCell="Z1" workbookViewId="0">
      <selection activeCell="D53" sqref="D53"/>
    </sheetView>
  </sheetViews>
  <sheetFormatPr defaultRowHeight="14.5" x14ac:dyDescent="0.35"/>
  <cols>
    <col min="66" max="67" width="8.54296875" style="120"/>
  </cols>
  <sheetData>
    <row r="1" spans="1:67" x14ac:dyDescent="0.35">
      <c r="A1" t="s">
        <v>41</v>
      </c>
      <c r="B1" t="s">
        <v>960</v>
      </c>
      <c r="C1" t="s">
        <v>961</v>
      </c>
      <c r="D1" t="s">
        <v>44</v>
      </c>
      <c r="E1" t="s">
        <v>45</v>
      </c>
      <c r="F1" t="s">
        <v>46</v>
      </c>
      <c r="G1" t="s">
        <v>47</v>
      </c>
      <c r="H1" t="s">
        <v>962</v>
      </c>
      <c r="I1" t="s">
        <v>963</v>
      </c>
      <c r="J1" t="s">
        <v>964</v>
      </c>
      <c r="K1" t="s">
        <v>965</v>
      </c>
      <c r="L1" t="s">
        <v>966</v>
      </c>
      <c r="M1" t="s">
        <v>967</v>
      </c>
      <c r="N1" t="s">
        <v>969</v>
      </c>
      <c r="O1" t="s">
        <v>971</v>
      </c>
      <c r="P1" t="s">
        <v>973</v>
      </c>
      <c r="Q1" t="s">
        <v>974</v>
      </c>
      <c r="R1" t="s">
        <v>975</v>
      </c>
      <c r="S1" t="s">
        <v>976</v>
      </c>
      <c r="T1" t="s">
        <v>977</v>
      </c>
      <c r="U1" t="s">
        <v>978</v>
      </c>
      <c r="V1" t="s">
        <v>979</v>
      </c>
      <c r="W1" t="s">
        <v>980</v>
      </c>
      <c r="X1" t="s">
        <v>981</v>
      </c>
      <c r="Y1" t="s">
        <v>983</v>
      </c>
      <c r="Z1" t="s">
        <v>985</v>
      </c>
      <c r="AA1" t="s">
        <v>986</v>
      </c>
      <c r="AB1" t="s">
        <v>987</v>
      </c>
      <c r="AC1" t="s">
        <v>988</v>
      </c>
      <c r="AD1" t="s">
        <v>989</v>
      </c>
      <c r="AE1" s="120" t="s">
        <v>990</v>
      </c>
      <c r="AF1" t="s">
        <v>991</v>
      </c>
      <c r="AG1" t="s">
        <v>993</v>
      </c>
      <c r="AH1" t="s">
        <v>995</v>
      </c>
      <c r="AI1" t="s">
        <v>996</v>
      </c>
      <c r="AJ1" t="s">
        <v>997</v>
      </c>
      <c r="AK1" t="s">
        <v>998</v>
      </c>
      <c r="AL1" t="s">
        <v>999</v>
      </c>
      <c r="AM1" t="s">
        <v>1000</v>
      </c>
      <c r="AN1" t="s">
        <v>1001</v>
      </c>
      <c r="AO1" t="s">
        <v>1002</v>
      </c>
      <c r="AP1" t="s">
        <v>1003</v>
      </c>
      <c r="AQ1" t="s">
        <v>1004</v>
      </c>
      <c r="AR1" t="s">
        <v>1006</v>
      </c>
      <c r="AS1" t="s">
        <v>1007</v>
      </c>
      <c r="AT1" t="s">
        <v>1008</v>
      </c>
      <c r="AU1" t="s">
        <v>1009</v>
      </c>
      <c r="AV1" t="s">
        <v>1010</v>
      </c>
      <c r="AW1" t="s">
        <v>1011</v>
      </c>
      <c r="AX1" s="120" t="s">
        <v>1012</v>
      </c>
      <c r="AY1" s="120" t="s">
        <v>1014</v>
      </c>
      <c r="AZ1" s="120" t="s">
        <v>1015</v>
      </c>
      <c r="BA1" s="120" t="s">
        <v>1017</v>
      </c>
      <c r="BB1" s="120" t="s">
        <v>1019</v>
      </c>
      <c r="BC1" s="120" t="s">
        <v>1022</v>
      </c>
      <c r="BD1" s="120" t="s">
        <v>1023</v>
      </c>
      <c r="BE1" s="120" t="s">
        <v>1024</v>
      </c>
      <c r="BF1" t="s">
        <v>1025</v>
      </c>
      <c r="BG1" t="s">
        <v>1027</v>
      </c>
      <c r="BH1" t="s">
        <v>1028</v>
      </c>
      <c r="BI1" t="s">
        <v>1029</v>
      </c>
      <c r="BJ1" t="s">
        <v>1030</v>
      </c>
      <c r="BL1" t="s">
        <v>1035</v>
      </c>
      <c r="BM1" t="s">
        <v>66</v>
      </c>
      <c r="BN1" s="120" t="s">
        <v>1036</v>
      </c>
      <c r="BO1" s="120" t="s">
        <v>68</v>
      </c>
    </row>
    <row r="2" spans="1:67" x14ac:dyDescent="0.35">
      <c r="A2" t="str">
        <f>Data!B6</f>
        <v>WHD</v>
      </c>
      <c r="B2" t="str">
        <f>Data!C6</f>
        <v>Aruba</v>
      </c>
      <c r="C2" t="str">
        <f>Data!D6</f>
        <v>Aruba Board of Financial Supervision (CAft)</v>
      </c>
      <c r="D2" t="str">
        <f>IF(ISBLANK(Data!E6),"",Data!E6)</f>
        <v>CAFT</v>
      </c>
      <c r="E2">
        <f>IF(ISBLANK(Data!F6),"",Data!F6)</f>
        <v>2015</v>
      </c>
      <c r="F2" t="str">
        <f>IF(ISBLANK(Data!G6),"",Data!G6)</f>
        <v/>
      </c>
      <c r="G2" t="str">
        <f>IF(ISBLANK(Data!H6),"",Data!H6)</f>
        <v>Central Government</v>
      </c>
      <c r="H2">
        <f>IF(ISBLANK(Data!I6),"",Data!I6)</f>
        <v>1</v>
      </c>
      <c r="I2">
        <f>IF(ISBLANK(Data!J6),"",Data!J6)</f>
        <v>1</v>
      </c>
      <c r="J2">
        <f>IF(ISBLANK(Data!K6),"",Data!K6)</f>
        <v>0</v>
      </c>
      <c r="K2">
        <f>IF(ISBLANK(Data!L6),"",Data!L6)</f>
        <v>0</v>
      </c>
      <c r="L2">
        <f>IF(ISBLANK(Data!M6),"",Data!M6)</f>
        <v>1</v>
      </c>
      <c r="M2">
        <f>IF(ISBLANK(Data!N6),"",Data!N6)</f>
        <v>0</v>
      </c>
      <c r="N2">
        <f>IF(ISBLANK(Data!O6),"",Data!O6)</f>
        <v>1</v>
      </c>
      <c r="O2">
        <f>IF(ISBLANK(Data!P6),"",Data!P6)</f>
        <v>0</v>
      </c>
      <c r="P2">
        <f>IF(ISBLANK(Data!Q6),"",Data!Q6)</f>
        <v>1</v>
      </c>
      <c r="Q2">
        <f>IF(ISBLANK(Data!R6),"",Data!R6)</f>
        <v>1</v>
      </c>
      <c r="R2">
        <f>IF(ISBLANK(Data!S6),"",Data!S6)</f>
        <v>1</v>
      </c>
      <c r="S2">
        <f>IF(ISBLANK(Data!T6),"",Data!T6)</f>
        <v>1</v>
      </c>
      <c r="T2">
        <f>IF(ISBLANK(Data!U6),"",Data!U6)</f>
        <v>1</v>
      </c>
      <c r="U2">
        <f>IF(ISBLANK(Data!V6),"",Data!V6)</f>
        <v>1</v>
      </c>
      <c r="V2">
        <f>IF(ISBLANK(Data!W6),"",Data!W6)</f>
        <v>0</v>
      </c>
      <c r="W2">
        <f>IF(ISBLANK(Data!X6),"",Data!X6)</f>
        <v>0</v>
      </c>
      <c r="X2">
        <f>IF(ISBLANK(Data!Y6),"",Data!Y6)</f>
        <v>0</v>
      </c>
      <c r="Y2">
        <f>IF(ISBLANK(Data!Z6),"",Data!Z6)</f>
        <v>0</v>
      </c>
      <c r="Z2">
        <f>IF(ISBLANK(Data!AA6),"",Data!AA6)</f>
        <v>0</v>
      </c>
      <c r="AA2">
        <f>IF(ISBLANK(Data!AB6),"",Data!AB6)</f>
        <v>1</v>
      </c>
      <c r="AB2">
        <f>IF(ISBLANK(Data!AC6),"",Data!AC6)</f>
        <v>1</v>
      </c>
      <c r="AC2">
        <f>IF(ISBLANK(Data!AD6),"",Data!AD6)</f>
        <v>1</v>
      </c>
      <c r="AD2">
        <f>IF(ISBLANK(Data!AE6),"",Data!AE6)</f>
        <v>1</v>
      </c>
      <c r="AE2">
        <f>IF(ISBLANK(Data!AF6),"",Data!AF6)</f>
        <v>0</v>
      </c>
      <c r="AF2">
        <f>IF(ISBLANK(Data!AG6),"",Data!AG6)</f>
        <v>1</v>
      </c>
      <c r="AG2">
        <f>IF(ISBLANK(Data!AH6),"",Data!AH6)</f>
        <v>1</v>
      </c>
      <c r="AH2">
        <f>IF(ISBLANK(Data!AI6),"",Data!AI6)</f>
        <v>3</v>
      </c>
      <c r="AI2">
        <f>IF(ISBLANK(Data!AJ6),"",Data!AJ6)</f>
        <v>3</v>
      </c>
      <c r="AJ2">
        <f>IF(ISBLANK(Data!AK6),"",Data!AK6)</f>
        <v>1</v>
      </c>
      <c r="AK2">
        <f>IF(ISBLANK(Data!AL6),"",Data!AL6)</f>
        <v>0</v>
      </c>
      <c r="AL2">
        <f>IF(ISBLANK(Data!AM6),"",Data!AM6)</f>
        <v>0</v>
      </c>
      <c r="AM2">
        <f>IF(ISBLANK(Data!AN6),"",Data!AN6)</f>
        <v>0</v>
      </c>
      <c r="AN2">
        <f>IF(ISBLANK(Data!AO6),"",Data!AO6)</f>
        <v>0</v>
      </c>
      <c r="AO2">
        <f>IF(ISBLANK(Data!AP6),"",Data!AP6)</f>
        <v>3</v>
      </c>
      <c r="AP2">
        <f>IF(ISBLANK(Data!AQ6),"",Data!AQ6)</f>
        <v>0</v>
      </c>
      <c r="AQ2">
        <f>IF(ISBLANK(Data!AR6),"",Data!AR6)</f>
        <v>1</v>
      </c>
      <c r="AR2">
        <f>IF(ISBLANK(Data!AS6),"",Data!AS6)</f>
        <v>0</v>
      </c>
      <c r="AS2">
        <f>IF(ISBLANK(Data!AT6),"",Data!AT6)</f>
        <v>1</v>
      </c>
      <c r="AT2">
        <f>IF(ISBLANK(Data!AU6),"",Data!AU6)</f>
        <v>0</v>
      </c>
      <c r="AU2">
        <f>IF(ISBLANK(Data!AV6),"",Data!AV6)</f>
        <v>0</v>
      </c>
      <c r="AV2">
        <f>IF(ISBLANK(Data!AW6),"",Data!AW6)</f>
        <v>1</v>
      </c>
      <c r="AW2">
        <f>IF(ISBLANK(Data!AX6),"",Data!AX6)</f>
        <v>0</v>
      </c>
      <c r="AX2">
        <f>IF(ISBLANK(Data!AY6),"",Data!AY6)</f>
        <v>1</v>
      </c>
      <c r="AY2" t="str">
        <f>IF(ISBLANK(Data!AZ6),"",Data!AZ6)</f>
        <v>https://www.cft.cw/en/boards/</v>
      </c>
      <c r="AZ2">
        <f>IF(ISBLANK(Data!BA6),"",Data!BA6)</f>
        <v>1</v>
      </c>
      <c r="BA2">
        <f>IF(ISBLANK(Data!BB6),"",Data!BB6)</f>
        <v>1</v>
      </c>
      <c r="BB2" t="str">
        <f>IF(ISBLANK(Data!BC6),"",Data!BC6)</f>
        <v/>
      </c>
      <c r="BC2" t="str">
        <f>IF(ISBLANK(Data!BD6),"",Data!BD6)</f>
        <v/>
      </c>
      <c r="BD2" t="str">
        <f>IF(ISBLANK(Data!BE6),"",Data!BE6)</f>
        <v/>
      </c>
      <c r="BE2" t="str">
        <f>IF(ISBLANK(Data!BF6),"",Data!BF6)</f>
        <v/>
      </c>
      <c r="BF2" t="str">
        <f>IF(ISBLANK(Data!BG6),"",Data!BG6)</f>
        <v/>
      </c>
      <c r="BG2" t="str">
        <f>IF(ISBLANK(Data!BH6),"",Data!BH6)</f>
        <v/>
      </c>
      <c r="BH2" t="str">
        <f>IF(ISBLANK(Data!BI6),"",Data!BI6)</f>
        <v/>
      </c>
      <c r="BI2" t="str">
        <f>IF(ISBLANK(Data!BJ6),"",Data!BJ6)</f>
        <v/>
      </c>
      <c r="BJ2" t="str">
        <f>IF(ISBLANK(Data!BK6),"",Data!BK6)</f>
        <v/>
      </c>
      <c r="BK2" t="e">
        <f>IF(ISBLANK(Data!#REF!),"",Data!#REF!)</f>
        <v>#REF!</v>
      </c>
      <c r="BL2">
        <f>IF(ISBLANK(Data!BL6),"",Data!BL6)</f>
        <v>314</v>
      </c>
      <c r="BM2" t="str">
        <f>IF(ISBLANK(Data!BM6),"",Data!BM6)</f>
        <v>ABW</v>
      </c>
      <c r="BN2" t="str">
        <f>IF(ISBLANK(Data!BN6),"",Data!BN6)</f>
        <v/>
      </c>
      <c r="BO2">
        <f>IF(ISBLANK(Data!BO6),"",Data!BO6)</f>
        <v>22</v>
      </c>
    </row>
    <row r="3" spans="1:67" x14ac:dyDescent="0.35">
      <c r="A3" t="str">
        <f>Data!B7</f>
        <v>APD</v>
      </c>
      <c r="B3" t="str">
        <f>Data!C7</f>
        <v>Australia</v>
      </c>
      <c r="C3" t="str">
        <f>Data!D7</f>
        <v>Parliamentary Budget Office</v>
      </c>
      <c r="D3" t="str">
        <f>IF(ISBLANK(Data!E7),"",Data!E7)</f>
        <v>PBO</v>
      </c>
      <c r="E3">
        <f>IF(ISBLANK(Data!F7),"",Data!F7)</f>
        <v>2012</v>
      </c>
      <c r="F3" t="str">
        <f>IF(ISBLANK(Data!G7),"",Data!G7)</f>
        <v>2013, 2017</v>
      </c>
      <c r="G3" t="str">
        <f>IF(ISBLANK(Data!H7),"",Data!H7)</f>
        <v>Central government</v>
      </c>
      <c r="H3">
        <f>IF(ISBLANK(Data!I7),"",Data!I7)</f>
        <v>1</v>
      </c>
      <c r="I3">
        <f>IF(ISBLANK(Data!J7),"",Data!J7)</f>
        <v>0</v>
      </c>
      <c r="J3">
        <f>IF(ISBLANK(Data!K7),"",Data!K7)</f>
        <v>0</v>
      </c>
      <c r="K3">
        <f>IF(ISBLANK(Data!L7),"",Data!L7)</f>
        <v>0</v>
      </c>
      <c r="L3">
        <f>IF(ISBLANK(Data!M7),"",Data!M7)</f>
        <v>0</v>
      </c>
      <c r="M3">
        <f>IF(ISBLANK(Data!N7),"",Data!N7)</f>
        <v>1</v>
      </c>
      <c r="N3">
        <f>IF(ISBLANK(Data!O7),"",Data!O7)</f>
        <v>0</v>
      </c>
      <c r="O3">
        <f>IF(ISBLANK(Data!P7),"",Data!P7)</f>
        <v>1</v>
      </c>
      <c r="P3">
        <f>IF(ISBLANK(Data!Q7),"",Data!Q7)</f>
        <v>0</v>
      </c>
      <c r="Q3">
        <f>IF(ISBLANK(Data!R7),"",Data!R7)</f>
        <v>1</v>
      </c>
      <c r="R3">
        <f>IF(ISBLANK(Data!S7),"",Data!S7)</f>
        <v>0</v>
      </c>
      <c r="S3">
        <f>IF(ISBLANK(Data!T7),"",Data!T7)</f>
        <v>0</v>
      </c>
      <c r="T3">
        <f>IF(ISBLANK(Data!U7),"",Data!U7)</f>
        <v>1</v>
      </c>
      <c r="U3">
        <f>IF(ISBLANK(Data!V7),"",Data!V7)</f>
        <v>1</v>
      </c>
      <c r="V3">
        <f>IF(ISBLANK(Data!W7),"",Data!W7)</f>
        <v>0</v>
      </c>
      <c r="W3">
        <f>IF(ISBLANK(Data!X7),"",Data!X7)</f>
        <v>0</v>
      </c>
      <c r="X3">
        <f>IF(ISBLANK(Data!Y7),"",Data!Y7)</f>
        <v>0</v>
      </c>
      <c r="Y3">
        <f>IF(ISBLANK(Data!Z7),"",Data!Z7)</f>
        <v>0</v>
      </c>
      <c r="Z3">
        <f>IF(ISBLANK(Data!AA7),"",Data!AA7)</f>
        <v>0</v>
      </c>
      <c r="AA3">
        <f>IF(ISBLANK(Data!AB7),"",Data!AB7)</f>
        <v>1</v>
      </c>
      <c r="AB3">
        <f>IF(ISBLANK(Data!AC7),"",Data!AC7)</f>
        <v>1</v>
      </c>
      <c r="AC3">
        <f>IF(ISBLANK(Data!AD7),"",Data!AD7)</f>
        <v>1</v>
      </c>
      <c r="AD3">
        <f>IF(ISBLANK(Data!AE7),"",Data!AE7)</f>
        <v>1</v>
      </c>
      <c r="AE3">
        <f>IF(ISBLANK(Data!AF7),"",Data!AF7)</f>
        <v>1</v>
      </c>
      <c r="AF3">
        <f>IF(ISBLANK(Data!AG7),"",Data!AG7)</f>
        <v>1</v>
      </c>
      <c r="AG3">
        <f>IF(ISBLANK(Data!AH7),"",Data!AH7)</f>
        <v>1</v>
      </c>
      <c r="AH3">
        <f>IF(ISBLANK(Data!AI7),"",Data!AI7)</f>
        <v>7</v>
      </c>
      <c r="AI3">
        <f>IF(ISBLANK(Data!AJ7),"",Data!AJ7)</f>
        <v>4</v>
      </c>
      <c r="AJ3">
        <f>IF(ISBLANK(Data!AK7),"",Data!AK7)</f>
        <v>1</v>
      </c>
      <c r="AK3">
        <f>IF(ISBLANK(Data!AL7),"",Data!AL7)</f>
        <v>1</v>
      </c>
      <c r="AL3">
        <f>IF(ISBLANK(Data!AM7),"",Data!AM7)</f>
        <v>0</v>
      </c>
      <c r="AM3">
        <f>IF(ISBLANK(Data!AN7),"",Data!AN7)</f>
        <v>11</v>
      </c>
      <c r="AN3">
        <f>IF(ISBLANK(Data!AO7),"",Data!AO7)</f>
        <v>0</v>
      </c>
      <c r="AO3">
        <f>IF(ISBLANK(Data!AP7),"",Data!AP7)</f>
        <v>1</v>
      </c>
      <c r="AP3">
        <f>IF(ISBLANK(Data!AQ7),"",Data!AQ7)</f>
        <v>1</v>
      </c>
      <c r="AQ3">
        <f>IF(ISBLANK(Data!AR7),"",Data!AR7)</f>
        <v>0</v>
      </c>
      <c r="AR3">
        <f>IF(ISBLANK(Data!AS7),"",Data!AS7)</f>
        <v>1</v>
      </c>
      <c r="AS3">
        <f>IF(ISBLANK(Data!AT7),"",Data!AT7)</f>
        <v>0</v>
      </c>
      <c r="AT3">
        <f>IF(ISBLANK(Data!AU7),"",Data!AU7)</f>
        <v>0</v>
      </c>
      <c r="AU3">
        <f>IF(ISBLANK(Data!AV7),"",Data!AV7)</f>
        <v>1</v>
      </c>
      <c r="AV3">
        <f>IF(ISBLANK(Data!AW7),"",Data!AW7)</f>
        <v>1</v>
      </c>
      <c r="AW3">
        <f>IF(ISBLANK(Data!AX7),"",Data!AX7)</f>
        <v>37</v>
      </c>
      <c r="AX3">
        <f>IF(ISBLANK(Data!AY7),"",Data!AY7)</f>
        <v>2</v>
      </c>
      <c r="AY3" t="str">
        <f>IF(ISBLANK(Data!AZ7),"",Data!AZ7)</f>
        <v>https://www.pbo.gov.au/homepage</v>
      </c>
      <c r="AZ3">
        <f>IF(ISBLANK(Data!BA7),"",Data!BA7)</f>
        <v>1</v>
      </c>
      <c r="BA3">
        <f>IF(ISBLANK(Data!BB7),"",Data!BB7)</f>
        <v>0</v>
      </c>
      <c r="BB3">
        <f>IF(ISBLANK(Data!BC7),"",Data!BC7)</f>
        <v>0</v>
      </c>
      <c r="BC3">
        <f>IF(ISBLANK(Data!BD7),"",Data!BD7)</f>
        <v>1</v>
      </c>
      <c r="BD3">
        <f>IF(ISBLANK(Data!BE7),"",Data!BE7)</f>
        <v>1</v>
      </c>
      <c r="BE3">
        <f>IF(ISBLANK(Data!BF7),"",Data!BF7)</f>
        <v>1</v>
      </c>
      <c r="BF3">
        <f>IF(ISBLANK(Data!BG7),"",Data!BG7)</f>
        <v>1</v>
      </c>
      <c r="BG3" t="str">
        <f>IF(ISBLANK(Data!BH7),"",Data!BH7)</f>
        <v/>
      </c>
      <c r="BH3" t="str">
        <f>IF(ISBLANK(Data!BI7),"",Data!BI7)</f>
        <v/>
      </c>
      <c r="BI3" t="str">
        <f>IF(ISBLANK(Data!BJ7),"",Data!BJ7)</f>
        <v/>
      </c>
      <c r="BJ3" t="str">
        <f>IF(ISBLANK(Data!BK7),"",Data!BK7)</f>
        <v/>
      </c>
      <c r="BK3" t="e">
        <f>IF(ISBLANK(Data!#REF!),"",Data!#REF!)</f>
        <v>#REF!</v>
      </c>
      <c r="BL3">
        <f>IF(ISBLANK(Data!BL7),"",Data!BL7)</f>
        <v>193</v>
      </c>
      <c r="BM3" t="str">
        <f>IF(ISBLANK(Data!BM7),"",Data!BM7)</f>
        <v>AUS</v>
      </c>
      <c r="BN3">
        <f>IF(ISBLANK(Data!BN7),"",Data!BN7)</f>
        <v>1</v>
      </c>
      <c r="BO3">
        <f>IF(ISBLANK(Data!BO7),"",Data!BO7)</f>
        <v>19</v>
      </c>
    </row>
    <row r="4" spans="1:67" x14ac:dyDescent="0.35">
      <c r="A4" t="str">
        <f>Data!B8</f>
        <v>EUR</v>
      </c>
      <c r="B4" t="str">
        <f>Data!C8</f>
        <v>Austria</v>
      </c>
      <c r="C4" t="str">
        <f>Data!D8</f>
        <v>Fiscal Advisory Council</v>
      </c>
      <c r="D4" t="str">
        <f>IF(ISBLANK(Data!E8),"",Data!E8)</f>
        <v>FISK</v>
      </c>
      <c r="E4">
        <f>IF(ISBLANK(Data!F8),"",Data!F8)</f>
        <v>1970</v>
      </c>
      <c r="F4" t="str">
        <f>IF(ISBLANK(Data!G8),"",Data!G8)</f>
        <v>2002, 2013</v>
      </c>
      <c r="G4" t="str">
        <f>IF(ISBLANK(Data!H8),"",Data!H8)</f>
        <v>General Government</v>
      </c>
      <c r="H4">
        <f>IF(ISBLANK(Data!I8),"",Data!I8)</f>
        <v>1</v>
      </c>
      <c r="I4">
        <f>IF(ISBLANK(Data!J8),"",Data!J8)</f>
        <v>1</v>
      </c>
      <c r="J4">
        <f>IF(ISBLANK(Data!K8),"",Data!K8)</f>
        <v>1</v>
      </c>
      <c r="K4">
        <f>IF(ISBLANK(Data!L8),"",Data!L8)</f>
        <v>1</v>
      </c>
      <c r="L4">
        <f>IF(ISBLANK(Data!M8),"",Data!M8)</f>
        <v>1</v>
      </c>
      <c r="M4">
        <f>IF(ISBLANK(Data!N8),"",Data!N8)</f>
        <v>1</v>
      </c>
      <c r="N4">
        <f>IF(ISBLANK(Data!O8),"",Data!O8)</f>
        <v>1</v>
      </c>
      <c r="O4">
        <f>IF(ISBLANK(Data!P8),"",Data!P8)</f>
        <v>0</v>
      </c>
      <c r="P4">
        <f>IF(ISBLANK(Data!Q8),"",Data!Q8)</f>
        <v>1</v>
      </c>
      <c r="Q4">
        <f>IF(ISBLANK(Data!R8),"",Data!R8)</f>
        <v>1</v>
      </c>
      <c r="R4">
        <f>IF(ISBLANK(Data!S8),"",Data!S8)</f>
        <v>1</v>
      </c>
      <c r="S4">
        <f>IF(ISBLANK(Data!T8),"",Data!T8)</f>
        <v>0</v>
      </c>
      <c r="T4">
        <f>IF(ISBLANK(Data!U8),"",Data!U8)</f>
        <v>1</v>
      </c>
      <c r="U4">
        <f>IF(ISBLANK(Data!V8),"",Data!V8)</f>
        <v>1</v>
      </c>
      <c r="V4">
        <f>IF(ISBLANK(Data!W8),"",Data!W8)</f>
        <v>0</v>
      </c>
      <c r="W4">
        <f>IF(ISBLANK(Data!X8),"",Data!X8)</f>
        <v>0</v>
      </c>
      <c r="X4">
        <f>IF(ISBLANK(Data!Y8),"",Data!Y8)</f>
        <v>0</v>
      </c>
      <c r="Y4">
        <f>IF(ISBLANK(Data!Z8),"",Data!Z8)</f>
        <v>1</v>
      </c>
      <c r="Z4">
        <f>IF(ISBLANK(Data!AA8),"",Data!AA8)</f>
        <v>0</v>
      </c>
      <c r="AA4">
        <f>IF(ISBLANK(Data!AB8),"",Data!AB8)</f>
        <v>1</v>
      </c>
      <c r="AB4">
        <f>IF(ISBLANK(Data!AC8),"",Data!AC8)</f>
        <v>1</v>
      </c>
      <c r="AC4">
        <f>IF(ISBLANK(Data!AD8),"",Data!AD8)</f>
        <v>1</v>
      </c>
      <c r="AD4">
        <f>IF(ISBLANK(Data!AE8),"",Data!AE8)</f>
        <v>1</v>
      </c>
      <c r="AE4">
        <f>IF(ISBLANK(Data!AF8),"",Data!AF8)</f>
        <v>1</v>
      </c>
      <c r="AF4">
        <f>IF(ISBLANK(Data!AG8),"",Data!AG8)</f>
        <v>1</v>
      </c>
      <c r="AG4">
        <f>IF(ISBLANK(Data!AH8),"",Data!AH8)</f>
        <v>1</v>
      </c>
      <c r="AH4">
        <f>IF(ISBLANK(Data!AI8),"",Data!AI8)</f>
        <v>15</v>
      </c>
      <c r="AI4">
        <f>IF(ISBLANK(Data!AJ8),"",Data!AJ8)</f>
        <v>6</v>
      </c>
      <c r="AJ4">
        <f>IF(ISBLANK(Data!AK8),"",Data!AK8)</f>
        <v>1</v>
      </c>
      <c r="AK4">
        <f>IF(ISBLANK(Data!AL8),"",Data!AL8)</f>
        <v>0</v>
      </c>
      <c r="AL4">
        <f>IF(ISBLANK(Data!AM8),"",Data!AM8)</f>
        <v>1</v>
      </c>
      <c r="AM4">
        <f>IF(ISBLANK(Data!AN8),"",Data!AN8)</f>
        <v>1</v>
      </c>
      <c r="AN4">
        <f>IF(ISBLANK(Data!AO8),"",Data!AO8)</f>
        <v>0</v>
      </c>
      <c r="AO4">
        <f>IF(ISBLANK(Data!AP8),"",Data!AP8)</f>
        <v>1</v>
      </c>
      <c r="AP4">
        <f>IF(ISBLANK(Data!AQ8),"",Data!AQ8)</f>
        <v>1</v>
      </c>
      <c r="AQ4">
        <f>IF(ISBLANK(Data!AR8),"",Data!AR8)</f>
        <v>1</v>
      </c>
      <c r="AR4">
        <f>IF(ISBLANK(Data!AS8),"",Data!AS8)</f>
        <v>0</v>
      </c>
      <c r="AS4">
        <f>IF(ISBLANK(Data!AT8),"",Data!AT8)</f>
        <v>1</v>
      </c>
      <c r="AT4">
        <f>IF(ISBLANK(Data!AU8),"",Data!AU8)</f>
        <v>0</v>
      </c>
      <c r="AU4">
        <f>IF(ISBLANK(Data!AV8),"",Data!AV8)</f>
        <v>0</v>
      </c>
      <c r="AV4">
        <f>IF(ISBLANK(Data!AW8),"",Data!AW8)</f>
        <v>0</v>
      </c>
      <c r="AW4">
        <f>IF(ISBLANK(Data!AX8),"",Data!AX8)</f>
        <v>6</v>
      </c>
      <c r="AX4">
        <f>IF(ISBLANK(Data!AY8),"",Data!AY8)</f>
        <v>2</v>
      </c>
      <c r="AY4" t="str">
        <f>IF(ISBLANK(Data!AZ8),"",Data!AZ8)</f>
        <v>https://www.fiskalrat.at/en/</v>
      </c>
      <c r="AZ4">
        <f>IF(ISBLANK(Data!BA8),"",Data!BA8)</f>
        <v>1</v>
      </c>
      <c r="BA4">
        <f>IF(ISBLANK(Data!BB8),"",Data!BB8)</f>
        <v>1</v>
      </c>
      <c r="BB4">
        <f>IF(ISBLANK(Data!BC8),"",Data!BC8)</f>
        <v>2</v>
      </c>
      <c r="BC4">
        <f>IF(ISBLANK(Data!BD8),"",Data!BD8)</f>
        <v>1</v>
      </c>
      <c r="BD4">
        <f>IF(ISBLANK(Data!BE8),"",Data!BE8)</f>
        <v>1</v>
      </c>
      <c r="BE4">
        <f>IF(ISBLANK(Data!BF8),"",Data!BF8)</f>
        <v>0</v>
      </c>
      <c r="BF4">
        <f>IF(ISBLANK(Data!BG8),"",Data!BG8)</f>
        <v>1</v>
      </c>
      <c r="BG4">
        <f>IF(ISBLANK(Data!BH8),"",Data!BH8)</f>
        <v>1</v>
      </c>
      <c r="BH4">
        <f>IF(ISBLANK(Data!BI8),"",Data!BI8)</f>
        <v>1</v>
      </c>
      <c r="BI4" t="str">
        <f>IF(ISBLANK(Data!BJ8),"",Data!BJ8)</f>
        <v/>
      </c>
      <c r="BJ4" t="str">
        <f>IF(ISBLANK(Data!BK8),"",Data!BK8)</f>
        <v/>
      </c>
      <c r="BK4" t="e">
        <f>IF(ISBLANK(Data!#REF!),"",Data!#REF!)</f>
        <v>#REF!</v>
      </c>
      <c r="BL4">
        <f>IF(ISBLANK(Data!BL8),"",Data!BL8)</f>
        <v>122</v>
      </c>
      <c r="BM4" t="str">
        <f>IF(ISBLANK(Data!BM8),"",Data!BM8)</f>
        <v>AUT</v>
      </c>
      <c r="BN4">
        <f>IF(ISBLANK(Data!BN8),"",Data!BN8)</f>
        <v>1</v>
      </c>
      <c r="BO4">
        <f>IF(ISBLANK(Data!BO8),"",Data!BO8)</f>
        <v>26</v>
      </c>
    </row>
    <row r="5" spans="1:67" x14ac:dyDescent="0.35">
      <c r="A5" t="str">
        <f>Data!B9</f>
        <v>WHD</v>
      </c>
      <c r="B5" t="str">
        <f>Data!C9</f>
        <v>Bahamas 8/</v>
      </c>
      <c r="C5" t="str">
        <f>Data!D9</f>
        <v>Fiscal Responsibility Council</v>
      </c>
      <c r="D5" t="str">
        <f>IF(ISBLANK(Data!E9),"",Data!E9)</f>
        <v/>
      </c>
      <c r="E5">
        <f>IF(ISBLANK(Data!F9),"",Data!F9)</f>
        <v>2019</v>
      </c>
      <c r="F5" t="str">
        <f>IF(ISBLANK(Data!G9),"",Data!G9)</f>
        <v/>
      </c>
      <c r="G5" t="str">
        <f>IF(ISBLANK(Data!H9),"",Data!H9)</f>
        <v>Central government</v>
      </c>
      <c r="H5">
        <f>IF(ISBLANK(Data!I9),"",Data!I9)</f>
        <v>1</v>
      </c>
      <c r="I5">
        <f>IF(ISBLANK(Data!J9),"",Data!J9)</f>
        <v>0</v>
      </c>
      <c r="J5">
        <f>IF(ISBLANK(Data!K9),"",Data!K9)</f>
        <v>0</v>
      </c>
      <c r="K5">
        <f>IF(ISBLANK(Data!L9),"",Data!L9)</f>
        <v>0</v>
      </c>
      <c r="L5">
        <f>IF(ISBLANK(Data!M9),"",Data!M9)</f>
        <v>0</v>
      </c>
      <c r="M5">
        <f>IF(ISBLANK(Data!N9),"",Data!N9)</f>
        <v>1</v>
      </c>
      <c r="N5">
        <f>IF(ISBLANK(Data!O9),"",Data!O9)</f>
        <v>1</v>
      </c>
      <c r="O5">
        <f>IF(ISBLANK(Data!P9),"",Data!P9)</f>
        <v>0</v>
      </c>
      <c r="P5">
        <f>IF(ISBLANK(Data!Q9),"",Data!Q9)</f>
        <v>1</v>
      </c>
      <c r="Q5">
        <f>IF(ISBLANK(Data!R9),"",Data!R9)</f>
        <v>1</v>
      </c>
      <c r="R5">
        <f>IF(ISBLANK(Data!S9),"",Data!S9)</f>
        <v>0</v>
      </c>
      <c r="S5">
        <f>IF(ISBLANK(Data!T9),"",Data!T9)</f>
        <v>0</v>
      </c>
      <c r="T5">
        <f>IF(ISBLANK(Data!U9),"",Data!U9)</f>
        <v>1</v>
      </c>
      <c r="U5">
        <f>IF(ISBLANK(Data!V9),"",Data!V9)</f>
        <v>0</v>
      </c>
      <c r="V5">
        <f>IF(ISBLANK(Data!W9),"",Data!W9)</f>
        <v>0</v>
      </c>
      <c r="W5">
        <f>IF(ISBLANK(Data!X9),"",Data!X9)</f>
        <v>0</v>
      </c>
      <c r="X5">
        <f>IF(ISBLANK(Data!Y9),"",Data!Y9)</f>
        <v>0</v>
      </c>
      <c r="Y5">
        <f>IF(ISBLANK(Data!Z9),"",Data!Z9)</f>
        <v>0</v>
      </c>
      <c r="Z5">
        <f>IF(ISBLANK(Data!AA9),"",Data!AA9)</f>
        <v>0</v>
      </c>
      <c r="AA5">
        <f>IF(ISBLANK(Data!AB9),"",Data!AB9)</f>
        <v>1</v>
      </c>
      <c r="AB5">
        <f>IF(ISBLANK(Data!AC9),"",Data!AC9)</f>
        <v>0</v>
      </c>
      <c r="AC5">
        <f>IF(ISBLANK(Data!AD9),"",Data!AD9)</f>
        <v>1</v>
      </c>
      <c r="AD5">
        <f>IF(ISBLANK(Data!AE9),"",Data!AE9)</f>
        <v>1</v>
      </c>
      <c r="AE5">
        <f>IF(ISBLANK(Data!AF9),"",Data!AF9)</f>
        <v>0</v>
      </c>
      <c r="AF5">
        <f>IF(ISBLANK(Data!AG9),"",Data!AG9)</f>
        <v>1</v>
      </c>
      <c r="AG5">
        <f>IF(ISBLANK(Data!AH9),"",Data!AH9)</f>
        <v>1</v>
      </c>
      <c r="AH5">
        <f>IF(ISBLANK(Data!AI9),"",Data!AI9)</f>
        <v>5</v>
      </c>
      <c r="AI5">
        <f>IF(ISBLANK(Data!AJ9),"",Data!AJ9)</f>
        <v>3</v>
      </c>
      <c r="AJ5">
        <f>IF(ISBLANK(Data!AK9),"",Data!AK9)</f>
        <v>1</v>
      </c>
      <c r="AK5">
        <f>IF(ISBLANK(Data!AL9),"",Data!AL9)</f>
        <v>1</v>
      </c>
      <c r="AL5">
        <f>IF(ISBLANK(Data!AM9),"",Data!AM9)</f>
        <v>1</v>
      </c>
      <c r="AM5">
        <f>IF(ISBLANK(Data!AN9),"",Data!AN9)</f>
        <v>0</v>
      </c>
      <c r="AN5">
        <f>IF(ISBLANK(Data!AO9),"",Data!AO9)</f>
        <v>0</v>
      </c>
      <c r="AO5">
        <f>IF(ISBLANK(Data!AP9),"",Data!AP9)</f>
        <v>0</v>
      </c>
      <c r="AP5">
        <f>IF(ISBLANK(Data!AQ9),"",Data!AQ9)</f>
        <v>4</v>
      </c>
      <c r="AQ5">
        <f>IF(ISBLANK(Data!AR9),"",Data!AR9)</f>
        <v>0</v>
      </c>
      <c r="AR5">
        <f>IF(ISBLANK(Data!AS9),"",Data!AS9)</f>
        <v>1</v>
      </c>
      <c r="AS5">
        <f>IF(ISBLANK(Data!AT9),"",Data!AT9)</f>
        <v>0</v>
      </c>
      <c r="AT5">
        <f>IF(ISBLANK(Data!AU9),"",Data!AU9)</f>
        <v>0</v>
      </c>
      <c r="AU5">
        <f>IF(ISBLANK(Data!AV9),"",Data!AV9)</f>
        <v>1</v>
      </c>
      <c r="AV5">
        <f>IF(ISBLANK(Data!AW9),"",Data!AW9)</f>
        <v>0</v>
      </c>
      <c r="AW5">
        <f>IF(ISBLANK(Data!AX9),"",Data!AX9)</f>
        <v>0</v>
      </c>
      <c r="AX5">
        <f>IF(ISBLANK(Data!AY9),"",Data!AY9)</f>
        <v>0</v>
      </c>
      <c r="AY5" t="str">
        <f>IF(ISBLANK(Data!AZ9),"",Data!AZ9)</f>
        <v>https://www.frcbahamas.org/</v>
      </c>
      <c r="AZ5">
        <f>IF(ISBLANK(Data!BA9),"",Data!BA9)</f>
        <v>0</v>
      </c>
      <c r="BA5">
        <f>IF(ISBLANK(Data!BB9),"",Data!BB9)</f>
        <v>0</v>
      </c>
      <c r="BB5">
        <f>IF(ISBLANK(Data!BC9),"",Data!BC9)</f>
        <v>0</v>
      </c>
      <c r="BC5">
        <f>IF(ISBLANK(Data!BD9),"",Data!BD9)</f>
        <v>0</v>
      </c>
      <c r="BD5">
        <f>IF(ISBLANK(Data!BE9),"",Data!BE9)</f>
        <v>0</v>
      </c>
      <c r="BE5">
        <f>IF(ISBLANK(Data!BF9),"",Data!BF9)</f>
        <v>0</v>
      </c>
      <c r="BF5" t="str">
        <f>IF(ISBLANK(Data!BG9),"",Data!BG9)</f>
        <v/>
      </c>
      <c r="BG5">
        <f>IF(ISBLANK(Data!BH9),"",Data!BH9)</f>
        <v>1</v>
      </c>
      <c r="BH5" t="str">
        <f>IF(ISBLANK(Data!BI9),"",Data!BI9)</f>
        <v/>
      </c>
      <c r="BI5" t="str">
        <f>IF(ISBLANK(Data!BJ9),"",Data!BJ9)</f>
        <v/>
      </c>
      <c r="BJ5" t="str">
        <f>IF(ISBLANK(Data!BK9),"",Data!BK9)</f>
        <v/>
      </c>
      <c r="BK5" t="e">
        <f>IF(ISBLANK(Data!#REF!),"",Data!#REF!)</f>
        <v>#REF!</v>
      </c>
      <c r="BL5">
        <f>IF(ISBLANK(Data!BL9),"",Data!BL9)</f>
        <v>313</v>
      </c>
      <c r="BM5" t="str">
        <f>IF(ISBLANK(Data!BM9),"",Data!BM9)</f>
        <v>BHS</v>
      </c>
      <c r="BN5">
        <f>IF(ISBLANK(Data!BN9),"",Data!BN9)</f>
        <v>1</v>
      </c>
      <c r="BO5">
        <f>IF(ISBLANK(Data!BO9),"",Data!BO9)</f>
        <v>13</v>
      </c>
    </row>
    <row r="6" spans="1:67" x14ac:dyDescent="0.35">
      <c r="A6" t="str">
        <f>Data!B10</f>
        <v>EUR</v>
      </c>
      <c r="B6" t="str">
        <f>Data!C10</f>
        <v>Belgium</v>
      </c>
      <c r="C6" t="str">
        <f>Data!D10</f>
        <v>Section "Public Sector Borrowing Requirement", of the High Council of Finance</v>
      </c>
      <c r="D6" t="str">
        <f>IF(ISBLANK(Data!E10),"",Data!E10)</f>
        <v>Section PSBR, HCF</v>
      </c>
      <c r="E6">
        <f>IF(ISBLANK(Data!F10),"",Data!F10)</f>
        <v>1989</v>
      </c>
      <c r="F6" t="str">
        <f>IF(ISBLANK(Data!G10),"",Data!G10)</f>
        <v>2006, 2018</v>
      </c>
      <c r="G6" t="str">
        <f>IF(ISBLANK(Data!H10),"",Data!H10)</f>
        <v>General Government</v>
      </c>
      <c r="H6">
        <f>IF(ISBLANK(Data!I10),"",Data!I10)</f>
        <v>1</v>
      </c>
      <c r="I6">
        <f>IF(ISBLANK(Data!J10),"",Data!J10)</f>
        <v>1</v>
      </c>
      <c r="J6">
        <f>IF(ISBLANK(Data!K10),"",Data!K10)</f>
        <v>0</v>
      </c>
      <c r="K6">
        <f>IF(ISBLANK(Data!L10),"",Data!L10)</f>
        <v>0</v>
      </c>
      <c r="L6">
        <f>IF(ISBLANK(Data!M10),"",Data!M10)</f>
        <v>1</v>
      </c>
      <c r="M6">
        <f>IF(ISBLANK(Data!N10),"",Data!N10)</f>
        <v>0</v>
      </c>
      <c r="N6">
        <f>IF(ISBLANK(Data!O10),"",Data!O10)</f>
        <v>0</v>
      </c>
      <c r="O6">
        <f>IF(ISBLANK(Data!P10),"",Data!P10)</f>
        <v>0</v>
      </c>
      <c r="P6">
        <f>IF(ISBLANK(Data!Q10),"",Data!Q10)</f>
        <v>1</v>
      </c>
      <c r="Q6">
        <f>IF(ISBLANK(Data!R10),"",Data!R10)</f>
        <v>1</v>
      </c>
      <c r="R6">
        <f>IF(ISBLANK(Data!S10),"",Data!S10)</f>
        <v>1</v>
      </c>
      <c r="S6">
        <f>IF(ISBLANK(Data!T10),"",Data!T10)</f>
        <v>0</v>
      </c>
      <c r="T6">
        <f>IF(ISBLANK(Data!U10),"",Data!U10)</f>
        <v>1</v>
      </c>
      <c r="U6">
        <f>IF(ISBLANK(Data!V10),"",Data!V10)</f>
        <v>0</v>
      </c>
      <c r="V6">
        <f>IF(ISBLANK(Data!W10),"",Data!W10)</f>
        <v>0</v>
      </c>
      <c r="W6">
        <f>IF(ISBLANK(Data!X10),"",Data!X10)</f>
        <v>0</v>
      </c>
      <c r="X6">
        <f>IF(ISBLANK(Data!Y10),"",Data!Y10)</f>
        <v>0</v>
      </c>
      <c r="Y6">
        <f>IF(ISBLANK(Data!Z10),"",Data!Z10)</f>
        <v>0</v>
      </c>
      <c r="Z6">
        <f>IF(ISBLANK(Data!AA10),"",Data!AA10)</f>
        <v>0</v>
      </c>
      <c r="AA6">
        <f>IF(ISBLANK(Data!AB10),"",Data!AB10)</f>
        <v>1</v>
      </c>
      <c r="AB6">
        <f>IF(ISBLANK(Data!AC10),"",Data!AC10)</f>
        <v>1</v>
      </c>
      <c r="AC6">
        <f>IF(ISBLANK(Data!AD10),"",Data!AD10)</f>
        <v>0</v>
      </c>
      <c r="AD6">
        <f>IF(ISBLANK(Data!AE10),"",Data!AE10)</f>
        <v>0</v>
      </c>
      <c r="AE6">
        <f>IF(ISBLANK(Data!AF10),"",Data!AF10)</f>
        <v>0</v>
      </c>
      <c r="AF6">
        <f>IF(ISBLANK(Data!AG10),"",Data!AG10)</f>
        <v>0</v>
      </c>
      <c r="AG6">
        <f>IF(ISBLANK(Data!AH10),"",Data!AH10)</f>
        <v>1</v>
      </c>
      <c r="AH6">
        <f>IF(ISBLANK(Data!AI10),"",Data!AI10)</f>
        <v>13</v>
      </c>
      <c r="AI6">
        <f>IF(ISBLANK(Data!AJ10),"",Data!AJ10)</f>
        <v>5</v>
      </c>
      <c r="AJ6">
        <f>IF(ISBLANK(Data!AK10),"",Data!AK10)</f>
        <v>1</v>
      </c>
      <c r="AK6">
        <f>IF(ISBLANK(Data!AL10),"",Data!AL10)</f>
        <v>0</v>
      </c>
      <c r="AL6">
        <f>IF(ISBLANK(Data!AM10),"",Data!AM10)</f>
        <v>1</v>
      </c>
      <c r="AM6">
        <f>IF(ISBLANK(Data!AN10),"",Data!AN10)</f>
        <v>1</v>
      </c>
      <c r="AN6">
        <f>IF(ISBLANK(Data!AO10),"",Data!AO10)</f>
        <v>0</v>
      </c>
      <c r="AO6">
        <f>IF(ISBLANK(Data!AP10),"",Data!AP10)</f>
        <v>1</v>
      </c>
      <c r="AP6">
        <f>IF(ISBLANK(Data!AQ10),"",Data!AQ10)</f>
        <v>1</v>
      </c>
      <c r="AQ6">
        <f>IF(ISBLANK(Data!AR10),"",Data!AR10)</f>
        <v>1</v>
      </c>
      <c r="AR6">
        <f>IF(ISBLANK(Data!AS10),"",Data!AS10)</f>
        <v>0</v>
      </c>
      <c r="AS6">
        <f>IF(ISBLANK(Data!AT10),"",Data!AT10)</f>
        <v>1</v>
      </c>
      <c r="AT6">
        <f>IF(ISBLANK(Data!AU10),"",Data!AU10)</f>
        <v>1</v>
      </c>
      <c r="AU6">
        <f>IF(ISBLANK(Data!AV10),"",Data!AV10)</f>
        <v>0</v>
      </c>
      <c r="AV6">
        <f>IF(ISBLANK(Data!AW10),"",Data!AW10)</f>
        <v>1</v>
      </c>
      <c r="AW6">
        <f>IF(ISBLANK(Data!AX10),"",Data!AX10)</f>
        <v>2</v>
      </c>
      <c r="AX6">
        <f>IF(ISBLANK(Data!AY10),"",Data!AY10)</f>
        <v>0</v>
      </c>
      <c r="AY6" t="str">
        <f>IF(ISBLANK(Data!AZ10),"",Data!AZ10)</f>
        <v>https://highcounciloffinance.be/en</v>
      </c>
      <c r="AZ6">
        <f>IF(ISBLANK(Data!BA10),"",Data!BA10)</f>
        <v>1</v>
      </c>
      <c r="BA6">
        <f>IF(ISBLANK(Data!BB10),"",Data!BB10)</f>
        <v>0</v>
      </c>
      <c r="BB6">
        <f>IF(ISBLANK(Data!BC10),"",Data!BC10)</f>
        <v>0</v>
      </c>
      <c r="BC6">
        <f>IF(ISBLANK(Data!BD10),"",Data!BD10)</f>
        <v>1</v>
      </c>
      <c r="BD6">
        <f>IF(ISBLANK(Data!BE10),"",Data!BE10)</f>
        <v>0</v>
      </c>
      <c r="BE6">
        <f>IF(ISBLANK(Data!BF10),"",Data!BF10)</f>
        <v>0</v>
      </c>
      <c r="BF6" t="str">
        <f>IF(ISBLANK(Data!BG10),"",Data!BG10)</f>
        <v/>
      </c>
      <c r="BG6">
        <f>IF(ISBLANK(Data!BH10),"",Data!BH10)</f>
        <v>1</v>
      </c>
      <c r="BH6" t="str">
        <f>IF(ISBLANK(Data!BI10),"",Data!BI10)</f>
        <v/>
      </c>
      <c r="BI6" t="str">
        <f>IF(ISBLANK(Data!BJ10),"",Data!BJ10)</f>
        <v/>
      </c>
      <c r="BJ6" t="str">
        <f>IF(ISBLANK(Data!BK10),"",Data!BK10)</f>
        <v/>
      </c>
      <c r="BK6" t="e">
        <f>IF(ISBLANK(Data!#REF!),"",Data!#REF!)</f>
        <v>#REF!</v>
      </c>
      <c r="BL6">
        <f>IF(ISBLANK(Data!BL10),"",Data!BL10)</f>
        <v>124</v>
      </c>
      <c r="BM6" t="str">
        <f>IF(ISBLANK(Data!BM10),"",Data!BM10)</f>
        <v>BEL</v>
      </c>
      <c r="BN6">
        <f>IF(ISBLANK(Data!BN10),"",Data!BN10)</f>
        <v>1</v>
      </c>
      <c r="BO6">
        <f>IF(ISBLANK(Data!BO10),"",Data!BO10)</f>
        <v>16</v>
      </c>
    </row>
    <row r="7" spans="1:67" x14ac:dyDescent="0.35">
      <c r="A7" t="str">
        <f>Data!B11</f>
        <v>EUR</v>
      </c>
      <c r="B7" t="str">
        <f>Data!C11</f>
        <v>Belgium</v>
      </c>
      <c r="C7" t="str">
        <f>Data!D11</f>
        <v>Federal Planning Bureau</v>
      </c>
      <c r="D7" t="str">
        <f>IF(ISBLANK(Data!E11),"",Data!E11)</f>
        <v>FPB</v>
      </c>
      <c r="E7">
        <f>IF(ISBLANK(Data!F11),"",Data!F11)</f>
        <v>1959</v>
      </c>
      <c r="F7" t="str">
        <f>IF(ISBLANK(Data!G11),"",Data!G11)</f>
        <v>1970, 1994</v>
      </c>
      <c r="G7" t="str">
        <f>IF(ISBLANK(Data!H11),"",Data!H11)</f>
        <v>General Government</v>
      </c>
      <c r="H7">
        <f>IF(ISBLANK(Data!I11),"",Data!I11)</f>
        <v>1</v>
      </c>
      <c r="I7">
        <f>IF(ISBLANK(Data!J11),"",Data!J11)</f>
        <v>0</v>
      </c>
      <c r="J7">
        <f>IF(ISBLANK(Data!K11),"",Data!K11)</f>
        <v>1</v>
      </c>
      <c r="K7">
        <f>IF(ISBLANK(Data!L11),"",Data!L11)</f>
        <v>1</v>
      </c>
      <c r="L7">
        <f>IF(ISBLANK(Data!M11),"",Data!M11)</f>
        <v>0</v>
      </c>
      <c r="M7">
        <f>IF(ISBLANK(Data!N11),"",Data!N11)</f>
        <v>1</v>
      </c>
      <c r="N7">
        <f>IF(ISBLANK(Data!O11),"",Data!O11)</f>
        <v>1</v>
      </c>
      <c r="O7">
        <f>IF(ISBLANK(Data!P11),"",Data!P11)</f>
        <v>1</v>
      </c>
      <c r="P7">
        <f>IF(ISBLANK(Data!Q11),"",Data!Q11)</f>
        <v>0</v>
      </c>
      <c r="Q7">
        <f>IF(ISBLANK(Data!R11),"",Data!R11)</f>
        <v>1</v>
      </c>
      <c r="R7">
        <f>IF(ISBLANK(Data!S11),"",Data!S11)</f>
        <v>0</v>
      </c>
      <c r="S7">
        <f>IF(ISBLANK(Data!T11),"",Data!T11)</f>
        <v>1</v>
      </c>
      <c r="T7">
        <f>IF(ISBLANK(Data!U11),"",Data!U11)</f>
        <v>1</v>
      </c>
      <c r="U7">
        <f>IF(ISBLANK(Data!V11),"",Data!V11)</f>
        <v>1</v>
      </c>
      <c r="V7">
        <f>IF(ISBLANK(Data!W11),"",Data!W11)</f>
        <v>1</v>
      </c>
      <c r="W7">
        <f>IF(ISBLANK(Data!X11),"",Data!X11)</f>
        <v>1</v>
      </c>
      <c r="X7">
        <f>IF(ISBLANK(Data!Y11),"",Data!Y11)</f>
        <v>0</v>
      </c>
      <c r="Y7">
        <f>IF(ISBLANK(Data!Z11),"",Data!Z11)</f>
        <v>0</v>
      </c>
      <c r="Z7">
        <f>IF(ISBLANK(Data!AA11),"",Data!AA11)</f>
        <v>0</v>
      </c>
      <c r="AA7">
        <f>IF(ISBLANK(Data!AB11),"",Data!AB11)</f>
        <v>1</v>
      </c>
      <c r="AB7">
        <f>IF(ISBLANK(Data!AC11),"",Data!AC11)</f>
        <v>1</v>
      </c>
      <c r="AC7">
        <f>IF(ISBLANK(Data!AD11),"",Data!AD11)</f>
        <v>0</v>
      </c>
      <c r="AD7">
        <f>IF(ISBLANK(Data!AE11),"",Data!AE11)</f>
        <v>1</v>
      </c>
      <c r="AE7">
        <f>IF(ISBLANK(Data!AF11),"",Data!AF11)</f>
        <v>0</v>
      </c>
      <c r="AF7">
        <f>IF(ISBLANK(Data!AG11),"",Data!AG11)</f>
        <v>1</v>
      </c>
      <c r="AG7">
        <f>IF(ISBLANK(Data!AH11),"",Data!AH11)</f>
        <v>1</v>
      </c>
      <c r="AH7">
        <f>IF(ISBLANK(Data!AI11),"",Data!AI11)</f>
        <v>1</v>
      </c>
      <c r="AI7">
        <f>IF(ISBLANK(Data!AJ11),"",Data!AJ11)</f>
        <v>9</v>
      </c>
      <c r="AJ7">
        <f>IF(ISBLANK(Data!AK11),"",Data!AK11)</f>
        <v>1</v>
      </c>
      <c r="AK7">
        <f>IF(ISBLANK(Data!AL11),"",Data!AL11)</f>
        <v>0</v>
      </c>
      <c r="AL7">
        <f>IF(ISBLANK(Data!AM11),"",Data!AM11)</f>
        <v>0</v>
      </c>
      <c r="AM7">
        <f>IF(ISBLANK(Data!AN11),"",Data!AN11)</f>
        <v>1</v>
      </c>
      <c r="AN7">
        <f>IF(ISBLANK(Data!AO11),"",Data!AO11)</f>
        <v>0</v>
      </c>
      <c r="AO7">
        <f>IF(ISBLANK(Data!AP11),"",Data!AP11)</f>
        <v>0</v>
      </c>
      <c r="AP7">
        <f>IF(ISBLANK(Data!AQ11),"",Data!AQ11)</f>
        <v>1</v>
      </c>
      <c r="AQ7">
        <f>IF(ISBLANK(Data!AR11),"",Data!AR11)</f>
        <v>1</v>
      </c>
      <c r="AR7">
        <f>IF(ISBLANK(Data!AS11),"",Data!AS11)</f>
        <v>0</v>
      </c>
      <c r="AS7">
        <f>IF(ISBLANK(Data!AT11),"",Data!AT11)</f>
        <v>0</v>
      </c>
      <c r="AT7">
        <f>IF(ISBLANK(Data!AU11),"",Data!AU11)</f>
        <v>1</v>
      </c>
      <c r="AU7">
        <f>IF(ISBLANK(Data!AV11),"",Data!AV11)</f>
        <v>0</v>
      </c>
      <c r="AV7">
        <f>IF(ISBLANK(Data!AW11),"",Data!AW11)</f>
        <v>0</v>
      </c>
      <c r="AW7">
        <f>IF(ISBLANK(Data!AX11),"",Data!AX11)</f>
        <v>90</v>
      </c>
      <c r="AX7">
        <f>IF(ISBLANK(Data!AY11),"",Data!AY11)</f>
        <v>2</v>
      </c>
      <c r="AY7" t="str">
        <f>IF(ISBLANK(Data!AZ11),"",Data!AZ11)</f>
        <v>https://www.plan.be/index.php?lang=en</v>
      </c>
      <c r="AZ7">
        <f>IF(ISBLANK(Data!BA11),"",Data!BA11)</f>
        <v>1</v>
      </c>
      <c r="BA7">
        <f>IF(ISBLANK(Data!BB11),"",Data!BB11)</f>
        <v>1</v>
      </c>
      <c r="BB7">
        <f>IF(ISBLANK(Data!BC11),"",Data!BC11)</f>
        <v>2</v>
      </c>
      <c r="BC7">
        <f>IF(ISBLANK(Data!BD11),"",Data!BD11)</f>
        <v>0</v>
      </c>
      <c r="BD7">
        <f>IF(ISBLANK(Data!BE11),"",Data!BE11)</f>
        <v>1</v>
      </c>
      <c r="BE7">
        <f>IF(ISBLANK(Data!BF11),"",Data!BF11)</f>
        <v>0</v>
      </c>
      <c r="BF7">
        <f>IF(ISBLANK(Data!BG11),"",Data!BG11)</f>
        <v>1</v>
      </c>
      <c r="BG7" t="str">
        <f>IF(ISBLANK(Data!BH11),"",Data!BH11)</f>
        <v/>
      </c>
      <c r="BH7" t="str">
        <f>IF(ISBLANK(Data!BI11),"",Data!BI11)</f>
        <v/>
      </c>
      <c r="BI7" t="str">
        <f>IF(ISBLANK(Data!BJ11),"",Data!BJ11)</f>
        <v/>
      </c>
      <c r="BJ7" t="str">
        <f>IF(ISBLANK(Data!BK11),"",Data!BK11)</f>
        <v/>
      </c>
      <c r="BK7" t="e">
        <f>IF(ISBLANK(Data!#REF!),"",Data!#REF!)</f>
        <v>#REF!</v>
      </c>
      <c r="BL7">
        <f>IF(ISBLANK(Data!BL11),"",Data!BL11)</f>
        <v>124</v>
      </c>
      <c r="BM7" t="str">
        <f>IF(ISBLANK(Data!BM11),"",Data!BM11)</f>
        <v>BEL</v>
      </c>
      <c r="BN7">
        <f>IF(ISBLANK(Data!BN11),"",Data!BN11)</f>
        <v>1</v>
      </c>
      <c r="BO7">
        <f>IF(ISBLANK(Data!BO11),"",Data!BO11)</f>
        <v>23</v>
      </c>
    </row>
    <row r="8" spans="1:67" x14ac:dyDescent="0.35">
      <c r="A8" t="str">
        <f>Data!B12</f>
        <v>WHD</v>
      </c>
      <c r="B8" t="str">
        <f>Data!C12</f>
        <v>Brazil</v>
      </c>
      <c r="C8" t="str">
        <f>Data!D12</f>
        <v>Independent Fiscal Institution</v>
      </c>
      <c r="D8" t="str">
        <f>IF(ISBLANK(Data!E12),"",Data!E12)</f>
        <v>IFI</v>
      </c>
      <c r="E8">
        <f>IF(ISBLANK(Data!F12),"",Data!F12)</f>
        <v>2016</v>
      </c>
      <c r="F8" t="str">
        <f>IF(ISBLANK(Data!G12),"",Data!G12)</f>
        <v/>
      </c>
      <c r="G8" t="str">
        <f>IF(ISBLANK(Data!H12),"",Data!H12)</f>
        <v>General Government</v>
      </c>
      <c r="H8">
        <f>IF(ISBLANK(Data!I12),"",Data!I12)</f>
        <v>1</v>
      </c>
      <c r="I8">
        <f>IF(ISBLANK(Data!J12),"",Data!J12)</f>
        <v>0</v>
      </c>
      <c r="J8">
        <f>IF(ISBLANK(Data!K12),"",Data!K12)</f>
        <v>1</v>
      </c>
      <c r="K8">
        <f>IF(ISBLANK(Data!L12),"",Data!L12)</f>
        <v>1</v>
      </c>
      <c r="L8">
        <f>IF(ISBLANK(Data!M12),"",Data!M12)</f>
        <v>0</v>
      </c>
      <c r="M8">
        <f>IF(ISBLANK(Data!N12),"",Data!N12)</f>
        <v>1</v>
      </c>
      <c r="N8">
        <f>IF(ISBLANK(Data!O12),"",Data!O12)</f>
        <v>1</v>
      </c>
      <c r="O8">
        <f>IF(ISBLANK(Data!P12),"",Data!P12)</f>
        <v>1</v>
      </c>
      <c r="P8">
        <f>IF(ISBLANK(Data!Q12),"",Data!Q12)</f>
        <v>1</v>
      </c>
      <c r="Q8">
        <f>IF(ISBLANK(Data!R12),"",Data!R12)</f>
        <v>1</v>
      </c>
      <c r="R8">
        <f>IF(ISBLANK(Data!S12),"",Data!S12)</f>
        <v>0</v>
      </c>
      <c r="S8">
        <f>IF(ISBLANK(Data!T12),"",Data!T12)</f>
        <v>1</v>
      </c>
      <c r="T8">
        <f>IF(ISBLANK(Data!U12),"",Data!U12)</f>
        <v>1</v>
      </c>
      <c r="U8">
        <f>IF(ISBLANK(Data!V12),"",Data!V12)</f>
        <v>1</v>
      </c>
      <c r="V8">
        <f>IF(ISBLANK(Data!W12),"",Data!W12)</f>
        <v>0</v>
      </c>
      <c r="W8">
        <f>IF(ISBLANK(Data!X12),"",Data!X12)</f>
        <v>0</v>
      </c>
      <c r="X8">
        <f>IF(ISBLANK(Data!Y12),"",Data!Y12)</f>
        <v>0</v>
      </c>
      <c r="Y8">
        <f>IF(ISBLANK(Data!Z12),"",Data!Z12)</f>
        <v>0</v>
      </c>
      <c r="Z8">
        <f>IF(ISBLANK(Data!AA12),"",Data!AA12)</f>
        <v>0</v>
      </c>
      <c r="AA8">
        <f>IF(ISBLANK(Data!AB12),"",Data!AB12)</f>
        <v>1</v>
      </c>
      <c r="AB8">
        <f>IF(ISBLANK(Data!AC12),"",Data!AC12)</f>
        <v>1</v>
      </c>
      <c r="AC8">
        <f>IF(ISBLANK(Data!AD12),"",Data!AD12)</f>
        <v>1</v>
      </c>
      <c r="AD8">
        <f>IF(ISBLANK(Data!AE12),"",Data!AE12)</f>
        <v>1</v>
      </c>
      <c r="AE8">
        <f>IF(ISBLANK(Data!AF12),"",Data!AF12)</f>
        <v>0</v>
      </c>
      <c r="AF8">
        <f>IF(ISBLANK(Data!AG12),"",Data!AG12)</f>
        <v>1</v>
      </c>
      <c r="AG8">
        <f>IF(ISBLANK(Data!AH12),"",Data!AH12)</f>
        <v>1</v>
      </c>
      <c r="AH8">
        <f>IF(ISBLANK(Data!AI12),"",Data!AI12)</f>
        <v>3</v>
      </c>
      <c r="AI8">
        <f>IF(ISBLANK(Data!AJ12),"",Data!AJ12)</f>
        <v>4</v>
      </c>
      <c r="AJ8">
        <f>IF(ISBLANK(Data!AK12),"",Data!AK12)</f>
        <v>0</v>
      </c>
      <c r="AK8">
        <f>IF(ISBLANK(Data!AL12),"",Data!AL12)</f>
        <v>0</v>
      </c>
      <c r="AL8">
        <f>IF(ISBLANK(Data!AM12),"",Data!AM12)</f>
        <v>1</v>
      </c>
      <c r="AM8">
        <f>IF(ISBLANK(Data!AN12),"",Data!AN12)</f>
        <v>1</v>
      </c>
      <c r="AN8">
        <f>IF(ISBLANK(Data!AO12),"",Data!AO12)</f>
        <v>0</v>
      </c>
      <c r="AO8">
        <f>IF(ISBLANK(Data!AP12),"",Data!AP12)</f>
        <v>1</v>
      </c>
      <c r="AP8">
        <f>IF(ISBLANK(Data!AQ12),"",Data!AQ12)</f>
        <v>1</v>
      </c>
      <c r="AQ8">
        <f>IF(ISBLANK(Data!AR12),"",Data!AR12)</f>
        <v>0</v>
      </c>
      <c r="AR8">
        <f>IF(ISBLANK(Data!AS12),"",Data!AS12)</f>
        <v>1</v>
      </c>
      <c r="AS8">
        <f>IF(ISBLANK(Data!AT12),"",Data!AT12)</f>
        <v>0</v>
      </c>
      <c r="AT8">
        <f>IF(ISBLANK(Data!AU12),"",Data!AU12)</f>
        <v>0</v>
      </c>
      <c r="AU8">
        <f>IF(ISBLANK(Data!AV12),"",Data!AV12)</f>
        <v>0</v>
      </c>
      <c r="AV8">
        <f>IF(ISBLANK(Data!AW12),"",Data!AW12)</f>
        <v>0</v>
      </c>
      <c r="AW8">
        <f>IF(ISBLANK(Data!AX12),"",Data!AX12)</f>
        <v>6</v>
      </c>
      <c r="AX8">
        <f>IF(ISBLANK(Data!AY12),"",Data!AY12)</f>
        <v>2</v>
      </c>
      <c r="AY8" t="str">
        <f>IF(ISBLANK(Data!AZ12),"",Data!AZ12)</f>
        <v>https://www12.senado.leg.br/ifi/en/about</v>
      </c>
      <c r="AZ8">
        <f>IF(ISBLANK(Data!BA12),"",Data!BA12)</f>
        <v>1</v>
      </c>
      <c r="BA8">
        <f>IF(ISBLANK(Data!BB12),"",Data!BB12)</f>
        <v>1</v>
      </c>
      <c r="BB8">
        <f>IF(ISBLANK(Data!BC12),"",Data!BC12)</f>
        <v>2</v>
      </c>
      <c r="BC8">
        <f>IF(ISBLANK(Data!BD12),"",Data!BD12)</f>
        <v>1</v>
      </c>
      <c r="BD8">
        <f>IF(ISBLANK(Data!BE12),"",Data!BE12)</f>
        <v>0</v>
      </c>
      <c r="BE8">
        <f>IF(ISBLANK(Data!BF12),"",Data!BF12)</f>
        <v>0</v>
      </c>
      <c r="BF8">
        <f>IF(ISBLANK(Data!BG12),"",Data!BG12)</f>
        <v>1</v>
      </c>
      <c r="BG8">
        <f>IF(ISBLANK(Data!BH12),"",Data!BH12)</f>
        <v>1</v>
      </c>
      <c r="BH8">
        <f>IF(ISBLANK(Data!BI12),"",Data!BI12)</f>
        <v>1</v>
      </c>
      <c r="BI8">
        <f>IF(ISBLANK(Data!BJ12),"",Data!BJ12)</f>
        <v>1</v>
      </c>
      <c r="BJ8" t="str">
        <f>IF(ISBLANK(Data!BK12),"",Data!BK12)</f>
        <v/>
      </c>
      <c r="BK8" t="e">
        <f>IF(ISBLANK(Data!#REF!),"",Data!#REF!)</f>
        <v>#REF!</v>
      </c>
      <c r="BL8">
        <f>IF(ISBLANK(Data!BL12),"",Data!BL12)</f>
        <v>223</v>
      </c>
      <c r="BM8" t="str">
        <f>IF(ISBLANK(Data!BM12),"",Data!BM12)</f>
        <v>BRA</v>
      </c>
      <c r="BN8">
        <f>IF(ISBLANK(Data!BN12),"",Data!BN12)</f>
        <v>1</v>
      </c>
      <c r="BO8">
        <f>IF(ISBLANK(Data!BO12),"",Data!BO12)</f>
        <v>23</v>
      </c>
    </row>
    <row r="9" spans="1:67" x14ac:dyDescent="0.35">
      <c r="A9" t="str">
        <f>Data!B13</f>
        <v>EUR</v>
      </c>
      <c r="B9" t="str">
        <f>Data!C13</f>
        <v>Bulgaria</v>
      </c>
      <c r="C9" t="str">
        <f>Data!D13</f>
        <v>Fiscal Council</v>
      </c>
      <c r="D9" t="str">
        <f>IF(ISBLANK(Data!E13),"",Data!E13)</f>
        <v>FC</v>
      </c>
      <c r="E9">
        <f>IF(ISBLANK(Data!F13),"",Data!F13)</f>
        <v>2015</v>
      </c>
      <c r="F9" t="str">
        <f>IF(ISBLANK(Data!G13),"",Data!G13)</f>
        <v/>
      </c>
      <c r="G9" t="str">
        <f>IF(ISBLANK(Data!H13),"",Data!H13)</f>
        <v>General Government</v>
      </c>
      <c r="H9">
        <f>IF(ISBLANK(Data!I13),"",Data!I13)</f>
        <v>1</v>
      </c>
      <c r="I9">
        <f>IF(ISBLANK(Data!J13),"",Data!J13)</f>
        <v>1</v>
      </c>
      <c r="J9">
        <f>IF(ISBLANK(Data!K13),"",Data!K13)</f>
        <v>0</v>
      </c>
      <c r="K9">
        <f>IF(ISBLANK(Data!L13),"",Data!L13)</f>
        <v>1</v>
      </c>
      <c r="L9">
        <f>IF(ISBLANK(Data!M13),"",Data!M13)</f>
        <v>1</v>
      </c>
      <c r="M9">
        <f>IF(ISBLANK(Data!N13),"",Data!N13)</f>
        <v>1</v>
      </c>
      <c r="N9">
        <f>IF(ISBLANK(Data!O13),"",Data!O13)</f>
        <v>1</v>
      </c>
      <c r="O9">
        <f>IF(ISBLANK(Data!P13),"",Data!P13)</f>
        <v>0</v>
      </c>
      <c r="P9">
        <f>IF(ISBLANK(Data!Q13),"",Data!Q13)</f>
        <v>1</v>
      </c>
      <c r="Q9">
        <f>IF(ISBLANK(Data!R13),"",Data!R13)</f>
        <v>1</v>
      </c>
      <c r="R9">
        <f>IF(ISBLANK(Data!S13),"",Data!S13)</f>
        <v>0</v>
      </c>
      <c r="S9">
        <f>IF(ISBLANK(Data!T13),"",Data!T13)</f>
        <v>0</v>
      </c>
      <c r="T9">
        <f>IF(ISBLANK(Data!U13),"",Data!U13)</f>
        <v>1</v>
      </c>
      <c r="U9">
        <f>IF(ISBLANK(Data!V13),"",Data!V13)</f>
        <v>0</v>
      </c>
      <c r="V9">
        <f>IF(ISBLANK(Data!W13),"",Data!W13)</f>
        <v>0</v>
      </c>
      <c r="W9">
        <f>IF(ISBLANK(Data!X13),"",Data!X13)</f>
        <v>0</v>
      </c>
      <c r="X9">
        <f>IF(ISBLANK(Data!Y13),"",Data!Y13)</f>
        <v>1</v>
      </c>
      <c r="Y9">
        <f>IF(ISBLANK(Data!Z13),"",Data!Z13)</f>
        <v>0</v>
      </c>
      <c r="Z9">
        <f>IF(ISBLANK(Data!AA13),"",Data!AA13)</f>
        <v>0</v>
      </c>
      <c r="AA9">
        <f>IF(ISBLANK(Data!AB13),"",Data!AB13)</f>
        <v>1</v>
      </c>
      <c r="AB9">
        <f>IF(ISBLANK(Data!AC13),"",Data!AC13)</f>
        <v>1</v>
      </c>
      <c r="AC9">
        <f>IF(ISBLANK(Data!AD13),"",Data!AD13)</f>
        <v>1</v>
      </c>
      <c r="AD9">
        <f>IF(ISBLANK(Data!AE13),"",Data!AE13)</f>
        <v>1</v>
      </c>
      <c r="AE9">
        <f>IF(ISBLANK(Data!AF13),"",Data!AF13)</f>
        <v>0</v>
      </c>
      <c r="AF9">
        <f>IF(ISBLANK(Data!AG13),"",Data!AG13)</f>
        <v>0</v>
      </c>
      <c r="AG9">
        <f>IF(ISBLANK(Data!AH13),"",Data!AH13)</f>
        <v>0</v>
      </c>
      <c r="AH9">
        <f>IF(ISBLANK(Data!AI13),"",Data!AI13)</f>
        <v>5</v>
      </c>
      <c r="AI9">
        <f>IF(ISBLANK(Data!AJ13),"",Data!AJ13)</f>
        <v>6</v>
      </c>
      <c r="AJ9">
        <f>IF(ISBLANK(Data!AK13),"",Data!AK13)</f>
        <v>1</v>
      </c>
      <c r="AK9">
        <f>IF(ISBLANK(Data!AL13),"",Data!AL13)</f>
        <v>1</v>
      </c>
      <c r="AL9">
        <f>IF(ISBLANK(Data!AM13),"",Data!AM13)</f>
        <v>1</v>
      </c>
      <c r="AM9">
        <f>IF(ISBLANK(Data!AN13),"",Data!AN13)</f>
        <v>1</v>
      </c>
      <c r="AN9">
        <f>IF(ISBLANK(Data!AO13),"",Data!AO13)</f>
        <v>0</v>
      </c>
      <c r="AO9">
        <f>IF(ISBLANK(Data!AP13),"",Data!AP13)</f>
        <v>0</v>
      </c>
      <c r="AP9">
        <f>IF(ISBLANK(Data!AQ13),"",Data!AQ13)</f>
        <v>1</v>
      </c>
      <c r="AQ9">
        <f>IF(ISBLANK(Data!AR13),"",Data!AR13)</f>
        <v>0</v>
      </c>
      <c r="AR9">
        <f>IF(ISBLANK(Data!AS13),"",Data!AS13)</f>
        <v>1</v>
      </c>
      <c r="AS9">
        <f>IF(ISBLANK(Data!AT13),"",Data!AT13)</f>
        <v>0</v>
      </c>
      <c r="AT9">
        <f>IF(ISBLANK(Data!AU13),"",Data!AU13)</f>
        <v>0</v>
      </c>
      <c r="AU9">
        <f>IF(ISBLANK(Data!AV13),"",Data!AV13)</f>
        <v>1</v>
      </c>
      <c r="AV9">
        <f>IF(ISBLANK(Data!AW13),"",Data!AW13)</f>
        <v>0</v>
      </c>
      <c r="AW9">
        <f>IF(ISBLANK(Data!AX13),"",Data!AX13)</f>
        <v>3</v>
      </c>
      <c r="AX9">
        <f>IF(ISBLANK(Data!AY13),"",Data!AY13)</f>
        <v>1</v>
      </c>
      <c r="AY9" t="str">
        <f>IF(ISBLANK(Data!AZ13),"",Data!AZ13)</f>
        <v>https://www.fiscal-council.bg/bg</v>
      </c>
      <c r="AZ9">
        <f>IF(ISBLANK(Data!BA13),"",Data!BA13)</f>
        <v>1</v>
      </c>
      <c r="BA9" t="str">
        <f>IF(ISBLANK(Data!BB13),"",Data!BB13)</f>
        <v/>
      </c>
      <c r="BB9">
        <f>IF(ISBLANK(Data!BC13),"",Data!BC13)</f>
        <v>1</v>
      </c>
      <c r="BC9">
        <f>IF(ISBLANK(Data!BD13),"",Data!BD13)</f>
        <v>1</v>
      </c>
      <c r="BD9">
        <f>IF(ISBLANK(Data!BE13),"",Data!BE13)</f>
        <v>0</v>
      </c>
      <c r="BE9">
        <f>IF(ISBLANK(Data!BF13),"",Data!BF13)</f>
        <v>0</v>
      </c>
      <c r="BF9" t="str">
        <f>IF(ISBLANK(Data!BG13),"",Data!BG13)</f>
        <v/>
      </c>
      <c r="BG9">
        <f>IF(ISBLANK(Data!BH13),"",Data!BH13)</f>
        <v>1</v>
      </c>
      <c r="BH9" t="str">
        <f>IF(ISBLANK(Data!BI13),"",Data!BI13)</f>
        <v/>
      </c>
      <c r="BI9" t="str">
        <f>IF(ISBLANK(Data!BJ13),"",Data!BJ13)</f>
        <v/>
      </c>
      <c r="BJ9" t="str">
        <f>IF(ISBLANK(Data!BK13),"",Data!BK13)</f>
        <v/>
      </c>
      <c r="BK9" t="e">
        <f>IF(ISBLANK(Data!#REF!),"",Data!#REF!)</f>
        <v>#REF!</v>
      </c>
      <c r="BL9">
        <f>IF(ISBLANK(Data!BL13),"",Data!BL13)</f>
        <v>918</v>
      </c>
      <c r="BM9" t="str">
        <f>IF(ISBLANK(Data!BM13),"",Data!BM13)</f>
        <v>BGR</v>
      </c>
      <c r="BN9" t="str">
        <f>IF(ISBLANK(Data!BN13),"",Data!BN13)</f>
        <v/>
      </c>
      <c r="BO9" t="str">
        <f>IF(ISBLANK(Data!BO13),"",Data!BO13)</f>
        <v/>
      </c>
    </row>
    <row r="10" spans="1:67" x14ac:dyDescent="0.35">
      <c r="A10" t="str">
        <f>Data!B14</f>
        <v>WHD</v>
      </c>
      <c r="B10" t="str">
        <f>Data!C14</f>
        <v>Canada</v>
      </c>
      <c r="C10" t="str">
        <f>Data!D14</f>
        <v>Parliamentary Budget Office</v>
      </c>
      <c r="D10" t="str">
        <f>IF(ISBLANK(Data!E14),"",Data!E14)</f>
        <v>PBO</v>
      </c>
      <c r="E10">
        <f>IF(ISBLANK(Data!F14),"",Data!F14)</f>
        <v>2008</v>
      </c>
      <c r="F10">
        <f>IF(ISBLANK(Data!G14),"",Data!G14)</f>
        <v>2017</v>
      </c>
      <c r="G10" t="str">
        <f>IF(ISBLANK(Data!H14),"",Data!H14)</f>
        <v>General Government</v>
      </c>
      <c r="H10">
        <f>IF(ISBLANK(Data!I14),"",Data!I14)</f>
        <v>1</v>
      </c>
      <c r="I10">
        <f>IF(ISBLANK(Data!J14),"",Data!J14)</f>
        <v>0</v>
      </c>
      <c r="J10">
        <f>IF(ISBLANK(Data!K14),"",Data!K14)</f>
        <v>1</v>
      </c>
      <c r="K10">
        <f>IF(ISBLANK(Data!L14),"",Data!L14)</f>
        <v>1</v>
      </c>
      <c r="L10">
        <f>IF(ISBLANK(Data!M14),"",Data!M14)</f>
        <v>0</v>
      </c>
      <c r="M10">
        <f>IF(ISBLANK(Data!N14),"",Data!N14)</f>
        <v>1</v>
      </c>
      <c r="N10">
        <f>IF(ISBLANK(Data!O14),"",Data!O14)</f>
        <v>1</v>
      </c>
      <c r="O10">
        <f>IF(ISBLANK(Data!P14),"",Data!P14)</f>
        <v>1</v>
      </c>
      <c r="P10">
        <f>IF(ISBLANK(Data!Q14),"",Data!Q14)</f>
        <v>0</v>
      </c>
      <c r="Q10">
        <f>IF(ISBLANK(Data!R14),"",Data!R14)</f>
        <v>1</v>
      </c>
      <c r="R10">
        <f>IF(ISBLANK(Data!S14),"",Data!S14)</f>
        <v>0</v>
      </c>
      <c r="S10">
        <f>IF(ISBLANK(Data!T14),"",Data!T14)</f>
        <v>0</v>
      </c>
      <c r="T10">
        <f>IF(ISBLANK(Data!U14),"",Data!U14)</f>
        <v>1</v>
      </c>
      <c r="U10">
        <f>IF(ISBLANK(Data!V14),"",Data!V14)</f>
        <v>1</v>
      </c>
      <c r="V10">
        <f>IF(ISBLANK(Data!W14),"",Data!W14)</f>
        <v>0</v>
      </c>
      <c r="W10">
        <f>IF(ISBLANK(Data!X14),"",Data!X14)</f>
        <v>0</v>
      </c>
      <c r="X10">
        <f>IF(ISBLANK(Data!Y14),"",Data!Y14)</f>
        <v>0</v>
      </c>
      <c r="Y10">
        <f>IF(ISBLANK(Data!Z14),"",Data!Z14)</f>
        <v>0</v>
      </c>
      <c r="Z10">
        <f>IF(ISBLANK(Data!AA14),"",Data!AA14)</f>
        <v>0</v>
      </c>
      <c r="AA10">
        <f>IF(ISBLANK(Data!AB14),"",Data!AB14)</f>
        <v>1</v>
      </c>
      <c r="AB10">
        <f>IF(ISBLANK(Data!AC14),"",Data!AC14)</f>
        <v>1</v>
      </c>
      <c r="AC10">
        <f>IF(ISBLANK(Data!AD14),"",Data!AD14)</f>
        <v>1</v>
      </c>
      <c r="AD10">
        <f>IF(ISBLANK(Data!AE14),"",Data!AE14)</f>
        <v>1</v>
      </c>
      <c r="AE10">
        <f>IF(ISBLANK(Data!AF14),"",Data!AF14)</f>
        <v>0</v>
      </c>
      <c r="AF10">
        <f>IF(ISBLANK(Data!AG14),"",Data!AG14)</f>
        <v>1</v>
      </c>
      <c r="AG10">
        <f>IF(ISBLANK(Data!AH14),"",Data!AH14)</f>
        <v>1</v>
      </c>
      <c r="AH10">
        <f>IF(ISBLANK(Data!AI14),"",Data!AI14)</f>
        <v>1</v>
      </c>
      <c r="AI10">
        <f>IF(ISBLANK(Data!AJ14),"",Data!AJ14)</f>
        <v>7</v>
      </c>
      <c r="AJ10">
        <f>IF(ISBLANK(Data!AK14),"",Data!AK14)</f>
        <v>1</v>
      </c>
      <c r="AK10">
        <f>IF(ISBLANK(Data!AL14),"",Data!AL14)</f>
        <v>0</v>
      </c>
      <c r="AL10">
        <f>IF(ISBLANK(Data!AM14),"",Data!AM14)</f>
        <v>0</v>
      </c>
      <c r="AM10">
        <f>IF(ISBLANK(Data!AN14),"",Data!AN14)</f>
        <v>1</v>
      </c>
      <c r="AN10">
        <f>IF(ISBLANK(Data!AO14),"",Data!AO14)</f>
        <v>0</v>
      </c>
      <c r="AO10">
        <f>IF(ISBLANK(Data!AP14),"",Data!AP14)</f>
        <v>1</v>
      </c>
      <c r="AP10">
        <f>IF(ISBLANK(Data!AQ14),"",Data!AQ14)</f>
        <v>0</v>
      </c>
      <c r="AQ10">
        <f>IF(ISBLANK(Data!AR14),"",Data!AR14)</f>
        <v>0</v>
      </c>
      <c r="AR10">
        <f>IF(ISBLANK(Data!AS14),"",Data!AS14)</f>
        <v>1</v>
      </c>
      <c r="AS10">
        <f>IF(ISBLANK(Data!AT14),"",Data!AT14)</f>
        <v>0</v>
      </c>
      <c r="AT10">
        <f>IF(ISBLANK(Data!AU14),"",Data!AU14)</f>
        <v>0</v>
      </c>
      <c r="AU10">
        <f>IF(ISBLANK(Data!AV14),"",Data!AV14)</f>
        <v>1</v>
      </c>
      <c r="AV10">
        <f>IF(ISBLANK(Data!AW14),"",Data!AW14)</f>
        <v>0</v>
      </c>
      <c r="AW10">
        <f>IF(ISBLANK(Data!AX14),"",Data!AX14)</f>
        <v>40</v>
      </c>
      <c r="AX10">
        <f>IF(ISBLANK(Data!AY14),"",Data!AY14)</f>
        <v>2</v>
      </c>
      <c r="AY10" t="str">
        <f>IF(ISBLANK(Data!AZ14),"",Data!AZ14)</f>
        <v>https://www.pbo-dpb.ca/en</v>
      </c>
      <c r="AZ10">
        <f>IF(ISBLANK(Data!BA14),"",Data!BA14)</f>
        <v>1</v>
      </c>
      <c r="BA10">
        <f>IF(ISBLANK(Data!BB14),"",Data!BB14)</f>
        <v>1</v>
      </c>
      <c r="BB10">
        <f>IF(ISBLANK(Data!BC14),"",Data!BC14)</f>
        <v>1</v>
      </c>
      <c r="BC10">
        <f>IF(ISBLANK(Data!BD14),"",Data!BD14)</f>
        <v>1</v>
      </c>
      <c r="BD10">
        <f>IF(ISBLANK(Data!BE14),"",Data!BE14)</f>
        <v>1</v>
      </c>
      <c r="BE10">
        <f>IF(ISBLANK(Data!BF14),"",Data!BF14)</f>
        <v>1</v>
      </c>
      <c r="BF10">
        <f>IF(ISBLANK(Data!BG14),"",Data!BG14)</f>
        <v>1</v>
      </c>
      <c r="BG10" t="str">
        <f>IF(ISBLANK(Data!BH14),"",Data!BH14)</f>
        <v/>
      </c>
      <c r="BH10">
        <f>IF(ISBLANK(Data!BI14),"",Data!BI14)</f>
        <v>1</v>
      </c>
      <c r="BI10" t="str">
        <f>IF(ISBLANK(Data!BJ14),"",Data!BJ14)</f>
        <v/>
      </c>
      <c r="BJ10" t="str">
        <f>IF(ISBLANK(Data!BK14),"",Data!BK14)</f>
        <v/>
      </c>
      <c r="BK10" t="e">
        <f>IF(ISBLANK(Data!#REF!),"",Data!#REF!)</f>
        <v>#REF!</v>
      </c>
      <c r="BL10">
        <f>IF(ISBLANK(Data!BL14),"",Data!BL14)</f>
        <v>156</v>
      </c>
      <c r="BM10" t="str">
        <f>IF(ISBLANK(Data!BM14),"",Data!BM14)</f>
        <v>CAN</v>
      </c>
      <c r="BN10">
        <f>IF(ISBLANK(Data!BN14),"",Data!BN14)</f>
        <v>1</v>
      </c>
      <c r="BO10">
        <f>IF(ISBLANK(Data!BO14),"",Data!BO14)</f>
        <v>21</v>
      </c>
    </row>
    <row r="11" spans="1:67" x14ac:dyDescent="0.35">
      <c r="A11" t="str">
        <f>Data!B15</f>
        <v>WHD</v>
      </c>
      <c r="B11" t="str">
        <f>Data!C15</f>
        <v>Chile 9/</v>
      </c>
      <c r="C11" t="str">
        <f>Data!D15</f>
        <v>Advisory Fiscal Council</v>
      </c>
      <c r="D11" t="str">
        <f>IF(ISBLANK(Data!E15),"",Data!E15)</f>
        <v>AFC</v>
      </c>
      <c r="E11">
        <f>IF(ISBLANK(Data!F15),"",Data!F15)</f>
        <v>2014</v>
      </c>
      <c r="F11" t="str">
        <f>IF(ISBLANK(Data!G15),"",Data!G15)</f>
        <v>Replaced by the Autonomous Fiscal Council in 2018</v>
      </c>
      <c r="G11" t="str">
        <f>IF(ISBLANK(Data!H15),"",Data!H15)</f>
        <v>Central government</v>
      </c>
      <c r="H11">
        <f>IF(ISBLANK(Data!I15),"",Data!I15)</f>
        <v>1</v>
      </c>
      <c r="I11">
        <f>IF(ISBLANK(Data!J15),"",Data!J15)</f>
        <v>1</v>
      </c>
      <c r="J11">
        <f>IF(ISBLANK(Data!K15),"",Data!K15)</f>
        <v>1</v>
      </c>
      <c r="K11">
        <f>IF(ISBLANK(Data!L15),"",Data!L15)</f>
        <v>1</v>
      </c>
      <c r="L11">
        <f>IF(ISBLANK(Data!M15),"",Data!M15)</f>
        <v>1</v>
      </c>
      <c r="M11">
        <f>IF(ISBLANK(Data!N15),"",Data!N15)</f>
        <v>0</v>
      </c>
      <c r="N11">
        <f>IF(ISBLANK(Data!O15),"",Data!O15)</f>
        <v>1</v>
      </c>
      <c r="O11">
        <f>IF(ISBLANK(Data!P15),"",Data!P15)</f>
        <v>1</v>
      </c>
      <c r="P11">
        <f>IF(ISBLANK(Data!Q15),"",Data!Q15)</f>
        <v>1</v>
      </c>
      <c r="Q11">
        <f>IF(ISBLANK(Data!R15),"",Data!R15)</f>
        <v>1</v>
      </c>
      <c r="R11">
        <f>IF(ISBLANK(Data!S15),"",Data!S15)</f>
        <v>1</v>
      </c>
      <c r="S11">
        <f>IF(ISBLANK(Data!T15),"",Data!T15)</f>
        <v>0</v>
      </c>
      <c r="T11">
        <f>IF(ISBLANK(Data!U15),"",Data!U15)</f>
        <v>0</v>
      </c>
      <c r="U11">
        <f>IF(ISBLANK(Data!V15),"",Data!V15)</f>
        <v>0</v>
      </c>
      <c r="V11">
        <f>IF(ISBLANK(Data!W15),"",Data!W15)</f>
        <v>0</v>
      </c>
      <c r="W11">
        <f>IF(ISBLANK(Data!X15),"",Data!X15)</f>
        <v>0</v>
      </c>
      <c r="X11">
        <f>IF(ISBLANK(Data!Y15),"",Data!Y15)</f>
        <v>0</v>
      </c>
      <c r="Y11">
        <f>IF(ISBLANK(Data!Z15),"",Data!Z15)</f>
        <v>1</v>
      </c>
      <c r="Z11">
        <f>IF(ISBLANK(Data!AA15),"",Data!AA15)</f>
        <v>0</v>
      </c>
      <c r="AA11">
        <f>IF(ISBLANK(Data!AB15),"",Data!AB15)</f>
        <v>1</v>
      </c>
      <c r="AB11">
        <f>IF(ISBLANK(Data!AC15),"",Data!AC15)</f>
        <v>1</v>
      </c>
      <c r="AC11">
        <f>IF(ISBLANK(Data!AD15),"",Data!AD15)</f>
        <v>1</v>
      </c>
      <c r="AD11">
        <f>IF(ISBLANK(Data!AE15),"",Data!AE15)</f>
        <v>1</v>
      </c>
      <c r="AE11">
        <f>IF(ISBLANK(Data!AF15),"",Data!AF15)</f>
        <v>0</v>
      </c>
      <c r="AF11">
        <f>IF(ISBLANK(Data!AG15),"",Data!AG15)</f>
        <v>1</v>
      </c>
      <c r="AG11">
        <f>IF(ISBLANK(Data!AH15),"",Data!AH15)</f>
        <v>1</v>
      </c>
      <c r="AH11">
        <f>IF(ISBLANK(Data!AI15),"",Data!AI15)</f>
        <v>5</v>
      </c>
      <c r="AI11">
        <f>IF(ISBLANK(Data!AJ15),"",Data!AJ15)</f>
        <v>4</v>
      </c>
      <c r="AJ11" t="str">
        <f>IF(ISBLANK(Data!AK15),"",Data!AK15)</f>
        <v>-</v>
      </c>
      <c r="AK11" t="str">
        <f>IF(ISBLANK(Data!AL15),"",Data!AL15)</f>
        <v>-</v>
      </c>
      <c r="AL11">
        <f>IF(ISBLANK(Data!AM15),"",Data!AM15)</f>
        <v>0</v>
      </c>
      <c r="AM11">
        <f>IF(ISBLANK(Data!AN15),"",Data!AN15)</f>
        <v>1</v>
      </c>
      <c r="AN11">
        <f>IF(ISBLANK(Data!AO15),"",Data!AO15)</f>
        <v>0</v>
      </c>
      <c r="AO11">
        <f>IF(ISBLANK(Data!AP15),"",Data!AP15)</f>
        <v>1</v>
      </c>
      <c r="AP11">
        <f>IF(ISBLANK(Data!AQ15),"",Data!AQ15)</f>
        <v>0</v>
      </c>
      <c r="AQ11">
        <f>IF(ISBLANK(Data!AR15),"",Data!AR15)</f>
        <v>1</v>
      </c>
      <c r="AR11">
        <f>IF(ISBLANK(Data!AS15),"",Data!AS15)</f>
        <v>1</v>
      </c>
      <c r="AS11">
        <f>IF(ISBLANK(Data!AT15),"",Data!AT15)</f>
        <v>0</v>
      </c>
      <c r="AT11" t="str">
        <f>IF(ISBLANK(Data!AU15),"",Data!AU15)</f>
        <v>-</v>
      </c>
      <c r="AU11" t="str">
        <f>IF(ISBLANK(Data!AV15),"",Data!AV15)</f>
        <v>-</v>
      </c>
      <c r="AV11" t="str">
        <f>IF(ISBLANK(Data!AW15),"",Data!AW15)</f>
        <v>-</v>
      </c>
      <c r="AW11">
        <f>IF(ISBLANK(Data!AX15),"",Data!AX15)</f>
        <v>0</v>
      </c>
      <c r="AX11" t="str">
        <f>IF(ISBLANK(Data!AY15),"",Data!AY15)</f>
        <v/>
      </c>
      <c r="AY11" t="str">
        <f>IF(ISBLANK(Data!AZ15),"",Data!AZ15)</f>
        <v>-</v>
      </c>
      <c r="AZ11" t="str">
        <f>IF(ISBLANK(Data!BA15),"",Data!BA15)</f>
        <v/>
      </c>
      <c r="BA11" t="str">
        <f>IF(ISBLANK(Data!BB15),"",Data!BB15)</f>
        <v/>
      </c>
      <c r="BB11">
        <f>IF(ISBLANK(Data!BC15),"",Data!BC15)</f>
        <v>2</v>
      </c>
      <c r="BC11">
        <f>IF(ISBLANK(Data!BD15),"",Data!BD15)</f>
        <v>1</v>
      </c>
      <c r="BD11">
        <f>IF(ISBLANK(Data!BE15),"",Data!BE15)</f>
        <v>1</v>
      </c>
      <c r="BE11">
        <f>IF(ISBLANK(Data!BF15),"",Data!BF15)</f>
        <v>0</v>
      </c>
      <c r="BF11">
        <f>IF(ISBLANK(Data!BG15),"",Data!BG15)</f>
        <v>1</v>
      </c>
      <c r="BG11" t="str">
        <f>IF(ISBLANK(Data!BH15),"",Data!BH15)</f>
        <v/>
      </c>
      <c r="BH11" t="str">
        <f>IF(ISBLANK(Data!BI15),"",Data!BI15)</f>
        <v/>
      </c>
      <c r="BI11" t="str">
        <f>IF(ISBLANK(Data!BJ15),"",Data!BJ15)</f>
        <v/>
      </c>
      <c r="BJ11" t="str">
        <f>IF(ISBLANK(Data!BK15),"",Data!BK15)</f>
        <v/>
      </c>
      <c r="BK11" t="e">
        <f>IF(ISBLANK(Data!#REF!),"",Data!#REF!)</f>
        <v>#REF!</v>
      </c>
      <c r="BL11">
        <f>IF(ISBLANK(Data!BL15),"",Data!BL15)</f>
        <v>228</v>
      </c>
      <c r="BM11" t="str">
        <f>IF(ISBLANK(Data!BM15),"",Data!BM15)</f>
        <v>CHL</v>
      </c>
      <c r="BN11">
        <f>IF(ISBLANK(Data!BN15),"",Data!BN15)</f>
        <v>1</v>
      </c>
      <c r="BO11">
        <f>IF(ISBLANK(Data!BO15),"",Data!BO15)</f>
        <v>23</v>
      </c>
    </row>
    <row r="12" spans="1:67" x14ac:dyDescent="0.35">
      <c r="A12" t="str">
        <f>Data!B16</f>
        <v>WHD</v>
      </c>
      <c r="B12" t="str">
        <f>Data!C16</f>
        <v>Chile 9/</v>
      </c>
      <c r="C12" t="str">
        <f>Data!D16</f>
        <v>Autonomous Fiscal Council</v>
      </c>
      <c r="D12" t="str">
        <f>IF(ISBLANK(Data!E16),"",Data!E16)</f>
        <v>CFA</v>
      </c>
      <c r="E12">
        <f>IF(ISBLANK(Data!F16),"",Data!F16)</f>
        <v>2019</v>
      </c>
      <c r="F12">
        <f>IF(ISBLANK(Data!G16),"",Data!G16)</f>
        <v>2019</v>
      </c>
      <c r="G12" t="str">
        <f>IF(ISBLANK(Data!H16),"",Data!H16)</f>
        <v>Central government</v>
      </c>
      <c r="H12">
        <f>IF(ISBLANK(Data!I16),"",Data!I16)</f>
        <v>1</v>
      </c>
      <c r="I12">
        <f>IF(ISBLANK(Data!J16),"",Data!J16)</f>
        <v>1</v>
      </c>
      <c r="J12">
        <f>IF(ISBLANK(Data!K16),"",Data!K16)</f>
        <v>0</v>
      </c>
      <c r="K12">
        <f>IF(ISBLANK(Data!L16),"",Data!L16)</f>
        <v>1</v>
      </c>
      <c r="L12">
        <f>IF(ISBLANK(Data!M16),"",Data!M16)</f>
        <v>1</v>
      </c>
      <c r="M12">
        <f>IF(ISBLANK(Data!N16),"",Data!N16)</f>
        <v>1</v>
      </c>
      <c r="N12">
        <f>IF(ISBLANK(Data!O16),"",Data!O16)</f>
        <v>1</v>
      </c>
      <c r="O12">
        <f>IF(ISBLANK(Data!P16),"",Data!P16)</f>
        <v>0</v>
      </c>
      <c r="P12">
        <f>IF(ISBLANK(Data!Q16),"",Data!Q16)</f>
        <v>1</v>
      </c>
      <c r="Q12">
        <f>IF(ISBLANK(Data!R16),"",Data!R16)</f>
        <v>1</v>
      </c>
      <c r="R12">
        <f>IF(ISBLANK(Data!S16),"",Data!S16)</f>
        <v>0</v>
      </c>
      <c r="S12">
        <f>IF(ISBLANK(Data!T16),"",Data!T16)</f>
        <v>0</v>
      </c>
      <c r="T12">
        <f>IF(ISBLANK(Data!U16),"",Data!U16)</f>
        <v>1</v>
      </c>
      <c r="U12">
        <f>IF(ISBLANK(Data!V16),"",Data!V16)</f>
        <v>1</v>
      </c>
      <c r="V12">
        <f>IF(ISBLANK(Data!W16),"",Data!W16)</f>
        <v>0</v>
      </c>
      <c r="W12">
        <f>IF(ISBLANK(Data!X16),"",Data!X16)</f>
        <v>0</v>
      </c>
      <c r="X12">
        <f>IF(ISBLANK(Data!Y16),"",Data!Y16)</f>
        <v>0</v>
      </c>
      <c r="Y12">
        <f>IF(ISBLANK(Data!Z16),"",Data!Z16)</f>
        <v>1</v>
      </c>
      <c r="Z12">
        <f>IF(ISBLANK(Data!AA16),"",Data!AA16)</f>
        <v>0</v>
      </c>
      <c r="AA12">
        <f>IF(ISBLANK(Data!AB16),"",Data!AB16)</f>
        <v>1</v>
      </c>
      <c r="AB12">
        <f>IF(ISBLANK(Data!AC16),"",Data!AC16)</f>
        <v>1</v>
      </c>
      <c r="AC12">
        <f>IF(ISBLANK(Data!AD16),"",Data!AD16)</f>
        <v>0</v>
      </c>
      <c r="AD12">
        <f>IF(ISBLANK(Data!AE16),"",Data!AE16)</f>
        <v>1</v>
      </c>
      <c r="AE12">
        <f>IF(ISBLANK(Data!AF16),"",Data!AF16)</f>
        <v>0</v>
      </c>
      <c r="AF12">
        <f>IF(ISBLANK(Data!AG16),"",Data!AG16)</f>
        <v>1</v>
      </c>
      <c r="AG12">
        <f>IF(ISBLANK(Data!AH16),"",Data!AH16)</f>
        <v>1</v>
      </c>
      <c r="AH12">
        <f>IF(ISBLANK(Data!AI16),"",Data!AI16)</f>
        <v>5</v>
      </c>
      <c r="AI12">
        <f>IF(ISBLANK(Data!AJ16),"",Data!AJ16)</f>
        <v>4</v>
      </c>
      <c r="AJ12">
        <f>IF(ISBLANK(Data!AK16),"",Data!AK16)</f>
        <v>1</v>
      </c>
      <c r="AK12">
        <f>IF(ISBLANK(Data!AL16),"",Data!AL16)</f>
        <v>1</v>
      </c>
      <c r="AL12">
        <f>IF(ISBLANK(Data!AM16),"",Data!AM16)</f>
        <v>0</v>
      </c>
      <c r="AM12">
        <f>IF(ISBLANK(Data!AN16),"",Data!AN16)</f>
        <v>5</v>
      </c>
      <c r="AN12">
        <f>IF(ISBLANK(Data!AO16),"",Data!AO16)</f>
        <v>0</v>
      </c>
      <c r="AO12">
        <f>IF(ISBLANK(Data!AP16),"",Data!AP16)</f>
        <v>0</v>
      </c>
      <c r="AP12">
        <f>IF(ISBLANK(Data!AQ16),"",Data!AQ16)</f>
        <v>0</v>
      </c>
      <c r="AQ12">
        <f>IF(ISBLANK(Data!AR16),"",Data!AR16)</f>
        <v>1</v>
      </c>
      <c r="AR12">
        <f>IF(ISBLANK(Data!AS16),"",Data!AS16)</f>
        <v>1</v>
      </c>
      <c r="AS12">
        <f>IF(ISBLANK(Data!AT16),"",Data!AT16)</f>
        <v>0</v>
      </c>
      <c r="AT12">
        <f>IF(ISBLANK(Data!AU16),"",Data!AU16)</f>
        <v>0</v>
      </c>
      <c r="AU12">
        <f>IF(ISBLANK(Data!AV16),"",Data!AV16)</f>
        <v>0</v>
      </c>
      <c r="AV12">
        <f>IF(ISBLANK(Data!AW16),"",Data!AW16)</f>
        <v>1</v>
      </c>
      <c r="AW12">
        <f>IF(ISBLANK(Data!AX16),"",Data!AX16)</f>
        <v>0</v>
      </c>
      <c r="AX12">
        <f>IF(ISBLANK(Data!AY16),"",Data!AY16)</f>
        <v>2</v>
      </c>
      <c r="AY12" t="str">
        <f>IF(ISBLANK(Data!AZ16),"",Data!AZ16)</f>
        <v>https://cfachile.cl/english/about-the-council/functions-and-powers</v>
      </c>
      <c r="AZ12">
        <f>IF(ISBLANK(Data!BA16),"",Data!BA16)</f>
        <v>1</v>
      </c>
      <c r="BA12">
        <f>IF(ISBLANK(Data!BB16),"",Data!BB16)</f>
        <v>1</v>
      </c>
      <c r="BB12">
        <f>IF(ISBLANK(Data!BC16),"",Data!BC16)</f>
        <v>0</v>
      </c>
      <c r="BC12">
        <f>IF(ISBLANK(Data!BD16),"",Data!BD16)</f>
        <v>1</v>
      </c>
      <c r="BD12">
        <f>IF(ISBLANK(Data!BE16),"",Data!BE16)</f>
        <v>0</v>
      </c>
      <c r="BE12">
        <f>IF(ISBLANK(Data!BF16),"",Data!BF16)</f>
        <v>0</v>
      </c>
      <c r="BF12">
        <f>IF(ISBLANK(Data!BG16),"",Data!BG16)</f>
        <v>1</v>
      </c>
      <c r="BG12" t="str">
        <f>IF(ISBLANK(Data!BH16),"",Data!BH16)</f>
        <v/>
      </c>
      <c r="BH12" t="str">
        <f>IF(ISBLANK(Data!BI16),"",Data!BI16)</f>
        <v/>
      </c>
      <c r="BI12">
        <f>IF(ISBLANK(Data!BJ16),"",Data!BJ16)</f>
        <v>1</v>
      </c>
      <c r="BJ12" t="str">
        <f>IF(ISBLANK(Data!BK16),"",Data!BK16)</f>
        <v/>
      </c>
      <c r="BK12" t="e">
        <f>IF(ISBLANK(Data!#REF!),"",Data!#REF!)</f>
        <v>#REF!</v>
      </c>
      <c r="BL12">
        <f>IF(ISBLANK(Data!BL16),"",Data!BL16)</f>
        <v>228</v>
      </c>
      <c r="BM12" t="str">
        <f>IF(ISBLANK(Data!BM16),"",Data!BM16)</f>
        <v>CHL</v>
      </c>
      <c r="BN12">
        <f>IF(ISBLANK(Data!BN16),"",Data!BN16)</f>
        <v>1</v>
      </c>
      <c r="BO12">
        <f>IF(ISBLANK(Data!BO16),"",Data!BO16)</f>
        <v>22</v>
      </c>
    </row>
    <row r="13" spans="1:67" x14ac:dyDescent="0.35">
      <c r="A13" t="str">
        <f>Data!B17</f>
        <v>WHD</v>
      </c>
      <c r="B13" t="str">
        <f>Data!C17</f>
        <v>Colombia</v>
      </c>
      <c r="C13" t="str">
        <f>Data!D17</f>
        <v>Comite Consultivo para la Regla Fiscal</v>
      </c>
      <c r="D13" t="str">
        <f>IF(ISBLANK(Data!E17),"",Data!E17)</f>
        <v>CCRF</v>
      </c>
      <c r="E13">
        <f>IF(ISBLANK(Data!F17),"",Data!F17)</f>
        <v>2012</v>
      </c>
      <c r="F13" t="str">
        <f>IF(ISBLANK(Data!G17),"",Data!G17)</f>
        <v>Renamed as Comite Autonomo de la Regla Fiscal in 2021</v>
      </c>
      <c r="G13" t="str">
        <f>IF(ISBLANK(Data!H17),"",Data!H17)</f>
        <v>Central government</v>
      </c>
      <c r="H13">
        <f>IF(ISBLANK(Data!I17),"",Data!I17)</f>
        <v>1</v>
      </c>
      <c r="I13">
        <f>IF(ISBLANK(Data!J17),"",Data!J17)</f>
        <v>1</v>
      </c>
      <c r="J13">
        <f>IF(ISBLANK(Data!K17),"",Data!K17)</f>
        <v>0</v>
      </c>
      <c r="K13">
        <f>IF(ISBLANK(Data!L17),"",Data!L17)</f>
        <v>1</v>
      </c>
      <c r="L13">
        <f>IF(ISBLANK(Data!M17),"",Data!M17)</f>
        <v>1</v>
      </c>
      <c r="M13">
        <f>IF(ISBLANK(Data!N17),"",Data!N17)</f>
        <v>0</v>
      </c>
      <c r="N13">
        <f>IF(ISBLANK(Data!O17),"",Data!O17)</f>
        <v>0</v>
      </c>
      <c r="O13">
        <f>IF(ISBLANK(Data!P17),"",Data!P17)</f>
        <v>0</v>
      </c>
      <c r="P13">
        <f>IF(ISBLANK(Data!Q17),"",Data!Q17)</f>
        <v>1</v>
      </c>
      <c r="Q13">
        <f>IF(ISBLANK(Data!R17),"",Data!R17)</f>
        <v>1</v>
      </c>
      <c r="R13">
        <f>IF(ISBLANK(Data!S17),"",Data!S17)</f>
        <v>0</v>
      </c>
      <c r="S13">
        <f>IF(ISBLANK(Data!T17),"",Data!T17)</f>
        <v>0</v>
      </c>
      <c r="T13">
        <f>IF(ISBLANK(Data!U17),"",Data!U17)</f>
        <v>1</v>
      </c>
      <c r="U13">
        <f>IF(ISBLANK(Data!V17),"",Data!V17)</f>
        <v>0</v>
      </c>
      <c r="V13">
        <f>IF(ISBLANK(Data!W17),"",Data!W17)</f>
        <v>0</v>
      </c>
      <c r="W13">
        <f>IF(ISBLANK(Data!X17),"",Data!X17)</f>
        <v>0</v>
      </c>
      <c r="X13">
        <f>IF(ISBLANK(Data!Y17),"",Data!Y17)</f>
        <v>0</v>
      </c>
      <c r="Y13">
        <f>IF(ISBLANK(Data!Z17),"",Data!Z17)</f>
        <v>0</v>
      </c>
      <c r="Z13">
        <f>IF(ISBLANK(Data!AA17),"",Data!AA17)</f>
        <v>0</v>
      </c>
      <c r="AA13">
        <f>IF(ISBLANK(Data!AB17),"",Data!AB17)</f>
        <v>1</v>
      </c>
      <c r="AB13">
        <f>IF(ISBLANK(Data!AC17),"",Data!AC17)</f>
        <v>0</v>
      </c>
      <c r="AC13">
        <f>IF(ISBLANK(Data!AD17),"",Data!AD17)</f>
        <v>0</v>
      </c>
      <c r="AD13">
        <f>IF(ISBLANK(Data!AE17),"",Data!AE17)</f>
        <v>0</v>
      </c>
      <c r="AE13">
        <f>IF(ISBLANK(Data!AF17),"",Data!AF17)</f>
        <v>0</v>
      </c>
      <c r="AF13">
        <f>IF(ISBLANK(Data!AG17),"",Data!AG17)</f>
        <v>1</v>
      </c>
      <c r="AG13">
        <f>IF(ISBLANK(Data!AH17),"",Data!AH17)</f>
        <v>1</v>
      </c>
      <c r="AH13">
        <f>IF(ISBLANK(Data!AI17),"",Data!AI17)</f>
        <v>9</v>
      </c>
      <c r="AI13">
        <f>IF(ISBLANK(Data!AJ17),"",Data!AJ17)</f>
        <v>3</v>
      </c>
      <c r="AJ13" t="str">
        <f>IF(ISBLANK(Data!AK17),"",Data!AK17)</f>
        <v>partial</v>
      </c>
      <c r="AK13" t="str">
        <f>IF(ISBLANK(Data!AL17),"",Data!AL17)</f>
        <v>-</v>
      </c>
      <c r="AL13">
        <f>IF(ISBLANK(Data!AM17),"",Data!AM17)</f>
        <v>1</v>
      </c>
      <c r="AM13">
        <f>IF(ISBLANK(Data!AN17),"",Data!AN17)</f>
        <v>1</v>
      </c>
      <c r="AN13">
        <f>IF(ISBLANK(Data!AO17),"",Data!AO17)</f>
        <v>1</v>
      </c>
      <c r="AO13">
        <f>IF(ISBLANK(Data!AP17),"",Data!AP17)</f>
        <v>0</v>
      </c>
      <c r="AP13">
        <f>IF(ISBLANK(Data!AQ17),"",Data!AQ17)</f>
        <v>0</v>
      </c>
      <c r="AQ13">
        <f>IF(ISBLANK(Data!AR17),"",Data!AR17)</f>
        <v>1</v>
      </c>
      <c r="AR13">
        <f>IF(ISBLANK(Data!AS17),"",Data!AS17)</f>
        <v>1</v>
      </c>
      <c r="AS13">
        <f>IF(ISBLANK(Data!AT17),"",Data!AT17)</f>
        <v>0</v>
      </c>
      <c r="AT13" t="str">
        <f>IF(ISBLANK(Data!AU17),"",Data!AU17)</f>
        <v>-</v>
      </c>
      <c r="AU13" t="str">
        <f>IF(ISBLANK(Data!AV17),"",Data!AV17)</f>
        <v>-</v>
      </c>
      <c r="AV13" t="str">
        <f>IF(ISBLANK(Data!AW17),"",Data!AW17)</f>
        <v>-</v>
      </c>
      <c r="AW13" t="str">
        <f>IF(ISBLANK(Data!AX17),"",Data!AX17)</f>
        <v>-</v>
      </c>
      <c r="AX13">
        <f>IF(ISBLANK(Data!AY17),"",Data!AY17)</f>
        <v>2</v>
      </c>
      <c r="AY13" t="str">
        <f>IF(ISBLANK(Data!AZ17),"",Data!AZ17)</f>
        <v>https://www.carf.gov.co/webcenter/portal/ComitAutnomodeReglaFiscal</v>
      </c>
      <c r="AZ13">
        <f>IF(ISBLANK(Data!BA17),"",Data!BA17)</f>
        <v>1</v>
      </c>
      <c r="BA13">
        <f>IF(ISBLANK(Data!BB17),"",Data!BB17)</f>
        <v>1</v>
      </c>
      <c r="BB13">
        <f>IF(ISBLANK(Data!BC17),"",Data!BC17)</f>
        <v>1</v>
      </c>
      <c r="BC13">
        <f>IF(ISBLANK(Data!BD17),"",Data!BD17)</f>
        <v>1</v>
      </c>
      <c r="BD13">
        <f>IF(ISBLANK(Data!BE17),"",Data!BE17)</f>
        <v>0</v>
      </c>
      <c r="BE13">
        <f>IF(ISBLANK(Data!BF17),"",Data!BF17)</f>
        <v>0</v>
      </c>
      <c r="BF13" t="str">
        <f>IF(ISBLANK(Data!BG17),"",Data!BG17)</f>
        <v/>
      </c>
      <c r="BG13" t="str">
        <f>IF(ISBLANK(Data!BH17),"",Data!BH17)</f>
        <v/>
      </c>
      <c r="BH13" t="str">
        <f>IF(ISBLANK(Data!BI17),"",Data!BI17)</f>
        <v/>
      </c>
      <c r="BI13" t="str">
        <f>IF(ISBLANK(Data!BJ17),"",Data!BJ17)</f>
        <v/>
      </c>
      <c r="BJ13" t="str">
        <f>IF(ISBLANK(Data!BK17),"",Data!BK17)</f>
        <v/>
      </c>
      <c r="BK13" t="e">
        <f>IF(ISBLANK(Data!#REF!),"",Data!#REF!)</f>
        <v>#REF!</v>
      </c>
      <c r="BL13">
        <f>IF(ISBLANK(Data!BL17),"",Data!BL17)</f>
        <v>233</v>
      </c>
      <c r="BM13" t="str">
        <f>IF(ISBLANK(Data!BM17),"",Data!BM17)</f>
        <v>COL</v>
      </c>
      <c r="BN13">
        <f>IF(ISBLANK(Data!BN17),"",Data!BN17)</f>
        <v>1</v>
      </c>
      <c r="BO13">
        <f>IF(ISBLANK(Data!BO17),"",Data!BO17)</f>
        <v>12</v>
      </c>
    </row>
    <row r="14" spans="1:67" x14ac:dyDescent="0.35">
      <c r="A14" t="str">
        <f>Data!B19</f>
        <v>WHD</v>
      </c>
      <c r="B14" t="str">
        <f>Data!C19</f>
        <v>Costa Rica</v>
      </c>
      <c r="C14" t="str">
        <f>Data!D19</f>
        <v>Consejo Fiscal Independiente (Independent Fiscal Council)</v>
      </c>
      <c r="D14" t="str">
        <f>IF(ISBLANK(Data!E19),"",Data!E19)</f>
        <v>CFI</v>
      </c>
      <c r="E14">
        <f>IF(ISBLANK(Data!F19),"",Data!F19)</f>
        <v>2021</v>
      </c>
      <c r="F14">
        <f>IF(ISBLANK(Data!G19),"",Data!G19)</f>
        <v>2019</v>
      </c>
      <c r="G14" t="str">
        <f>IF(ISBLANK(Data!H19),"",Data!H19)</f>
        <v>Nonfinancial public sector</v>
      </c>
      <c r="H14">
        <f>IF(ISBLANK(Data!I19),"",Data!I19)</f>
        <v>1</v>
      </c>
      <c r="I14">
        <f>IF(ISBLANK(Data!J19),"",Data!J19)</f>
        <v>1</v>
      </c>
      <c r="J14">
        <f>IF(ISBLANK(Data!K19),"",Data!K19)</f>
        <v>0</v>
      </c>
      <c r="K14">
        <f>IF(ISBLANK(Data!L19),"",Data!L19)</f>
        <v>1</v>
      </c>
      <c r="L14">
        <f>IF(ISBLANK(Data!M19),"",Data!M19)</f>
        <v>1</v>
      </c>
      <c r="M14">
        <f>IF(ISBLANK(Data!N19),"",Data!N19)</f>
        <v>0</v>
      </c>
      <c r="N14">
        <f>IF(ISBLANK(Data!O19),"",Data!O19)</f>
        <v>1</v>
      </c>
      <c r="O14">
        <f>IF(ISBLANK(Data!P19),"",Data!P19)</f>
        <v>0</v>
      </c>
      <c r="P14">
        <f>IF(ISBLANK(Data!Q19),"",Data!Q19)</f>
        <v>1</v>
      </c>
      <c r="Q14">
        <f>IF(ISBLANK(Data!R19),"",Data!R19)</f>
        <v>0</v>
      </c>
      <c r="R14">
        <f>IF(ISBLANK(Data!S19),"",Data!S19)</f>
        <v>0</v>
      </c>
      <c r="S14">
        <f>IF(ISBLANK(Data!T19),"",Data!T19)</f>
        <v>0</v>
      </c>
      <c r="T14">
        <f>IF(ISBLANK(Data!U19),"",Data!U19)</f>
        <v>1</v>
      </c>
      <c r="U14">
        <f>IF(ISBLANK(Data!V19),"",Data!V19)</f>
        <v>0</v>
      </c>
      <c r="V14">
        <f>IF(ISBLANK(Data!W19),"",Data!W19)</f>
        <v>0</v>
      </c>
      <c r="W14">
        <f>IF(ISBLANK(Data!X19),"",Data!X19)</f>
        <v>0</v>
      </c>
      <c r="X14">
        <f>IF(ISBLANK(Data!Y19),"",Data!Y19)</f>
        <v>0</v>
      </c>
      <c r="Y14">
        <f>IF(ISBLANK(Data!Z19),"",Data!Z19)</f>
        <v>0</v>
      </c>
      <c r="Z14">
        <f>IF(ISBLANK(Data!AA19),"",Data!AA19)</f>
        <v>0</v>
      </c>
      <c r="AA14">
        <f>IF(ISBLANK(Data!AB19),"",Data!AB19)</f>
        <v>1</v>
      </c>
      <c r="AB14">
        <f>IF(ISBLANK(Data!AC19),"",Data!AC19)</f>
        <v>0</v>
      </c>
      <c r="AC14">
        <f>IF(ISBLANK(Data!AD19),"",Data!AD19)</f>
        <v>0</v>
      </c>
      <c r="AD14">
        <f>IF(ISBLANK(Data!AE19),"",Data!AE19)</f>
        <v>0</v>
      </c>
      <c r="AE14">
        <f>IF(ISBLANK(Data!AF19),"",Data!AF19)</f>
        <v>0</v>
      </c>
      <c r="AF14">
        <f>IF(ISBLANK(Data!AG19),"",Data!AG19)</f>
        <v>0</v>
      </c>
      <c r="AG14">
        <f>IF(ISBLANK(Data!AH19),"",Data!AH19)</f>
        <v>1</v>
      </c>
      <c r="AH14">
        <f>IF(ISBLANK(Data!AI19),"",Data!AI19)</f>
        <v>5</v>
      </c>
      <c r="AI14">
        <f>IF(ISBLANK(Data!AJ19),"",Data!AJ19)</f>
        <v>4</v>
      </c>
      <c r="AJ14">
        <f>IF(ISBLANK(Data!AK19),"",Data!AK19)</f>
        <v>1</v>
      </c>
      <c r="AK14">
        <f>IF(ISBLANK(Data!AL19),"",Data!AL19)</f>
        <v>1</v>
      </c>
      <c r="AL14">
        <f>IF(ISBLANK(Data!AM19),"",Data!AM19)</f>
        <v>1</v>
      </c>
      <c r="AM14">
        <f>IF(ISBLANK(Data!AN19),"",Data!AN19)</f>
        <v>1</v>
      </c>
      <c r="AN14">
        <f>IF(ISBLANK(Data!AO19),"",Data!AO19)</f>
        <v>0</v>
      </c>
      <c r="AO14">
        <f>IF(ISBLANK(Data!AP19),"",Data!AP19)</f>
        <v>0</v>
      </c>
      <c r="AP14">
        <f>IF(ISBLANK(Data!AQ19),"",Data!AQ19)</f>
        <v>1</v>
      </c>
      <c r="AQ14">
        <f>IF(ISBLANK(Data!AR19),"",Data!AR19)</f>
        <v>1</v>
      </c>
      <c r="AR14">
        <f>IF(ISBLANK(Data!AS19),"",Data!AS19)</f>
        <v>1</v>
      </c>
      <c r="AS14">
        <f>IF(ISBLANK(Data!AT19),"",Data!AT19)</f>
        <v>0</v>
      </c>
      <c r="AT14">
        <f>IF(ISBLANK(Data!AU19),"",Data!AU19)</f>
        <v>1</v>
      </c>
      <c r="AU14">
        <f>IF(ISBLANK(Data!AV19),"",Data!AV19)</f>
        <v>1</v>
      </c>
      <c r="AV14">
        <f>IF(ISBLANK(Data!AW19),"",Data!AW19)</f>
        <v>0</v>
      </c>
      <c r="AW14">
        <f>IF(ISBLANK(Data!AX19),"",Data!AX19)</f>
        <v>0</v>
      </c>
      <c r="AX14">
        <f>IF(ISBLANK(Data!AY19),"",Data!AY19)</f>
        <v>0</v>
      </c>
      <c r="AY14" t="str">
        <f>IF(ISBLANK(Data!AZ19),"",Data!AZ19)</f>
        <v>https://www.pgrweb.go.cr/</v>
      </c>
      <c r="AZ14">
        <f>IF(ISBLANK(Data!BA19),"",Data!BA19)</f>
        <v>0</v>
      </c>
      <c r="BA14">
        <f>IF(ISBLANK(Data!BB19),"",Data!BB19)</f>
        <v>0</v>
      </c>
      <c r="BB14">
        <f>IF(ISBLANK(Data!BC19),"",Data!BC19)</f>
        <v>0</v>
      </c>
      <c r="BC14">
        <f>IF(ISBLANK(Data!BD19),"",Data!BD19)</f>
        <v>0</v>
      </c>
      <c r="BD14">
        <f>IF(ISBLANK(Data!BE19),"",Data!BE19)</f>
        <v>0</v>
      </c>
      <c r="BE14">
        <f>IF(ISBLANK(Data!BF19),"",Data!BF19)</f>
        <v>0</v>
      </c>
      <c r="BF14" t="str">
        <f>IF(ISBLANK(Data!BG19),"",Data!BG19)</f>
        <v/>
      </c>
      <c r="BG14" t="str">
        <f>IF(ISBLANK(Data!BH19),"",Data!BH19)</f>
        <v/>
      </c>
      <c r="BH14" t="str">
        <f>IF(ISBLANK(Data!BI19),"",Data!BI19)</f>
        <v/>
      </c>
      <c r="BI14" t="str">
        <f>IF(ISBLANK(Data!BJ19),"",Data!BJ19)</f>
        <v/>
      </c>
      <c r="BJ14" t="str">
        <f>IF(ISBLANK(Data!BK19),"",Data!BK19)</f>
        <v/>
      </c>
      <c r="BK14" t="e">
        <f>IF(ISBLANK(Data!#REF!),"",Data!#REF!)</f>
        <v>#REF!</v>
      </c>
      <c r="BL14">
        <f>IF(ISBLANK(Data!BL19),"",Data!BL19)</f>
        <v>238</v>
      </c>
      <c r="BM14" t="str">
        <f>IF(ISBLANK(Data!BM19),"",Data!BM19)</f>
        <v>CRI</v>
      </c>
      <c r="BN14">
        <f>IF(ISBLANK(Data!BN19),"",Data!BN19)</f>
        <v>1</v>
      </c>
      <c r="BO14">
        <f>IF(ISBLANK(Data!BO19),"",Data!BO19)</f>
        <v>11</v>
      </c>
    </row>
    <row r="15" spans="1:67" x14ac:dyDescent="0.35">
      <c r="A15" t="str">
        <f>Data!B20</f>
        <v>EUR</v>
      </c>
      <c r="B15" t="str">
        <f>Data!C20</f>
        <v>Croatia</v>
      </c>
      <c r="C15" t="str">
        <f>Data!D20</f>
        <v>Fiscal Policy Comission</v>
      </c>
      <c r="D15" t="str">
        <f>IF(ISBLANK(Data!E20),"",Data!E20)</f>
        <v>FPC</v>
      </c>
      <c r="E15">
        <f>IF(ISBLANK(Data!F20),"",Data!F20)</f>
        <v>2013</v>
      </c>
      <c r="F15">
        <f>IF(ISBLANK(Data!G20),"",Data!G20)</f>
        <v>2019</v>
      </c>
      <c r="G15" t="str">
        <f>IF(ISBLANK(Data!H20),"",Data!H20)</f>
        <v>General Government</v>
      </c>
      <c r="H15">
        <f>IF(ISBLANK(Data!I20),"",Data!I20)</f>
        <v>1</v>
      </c>
      <c r="I15">
        <f>IF(ISBLANK(Data!J20),"",Data!J20)</f>
        <v>0</v>
      </c>
      <c r="J15">
        <f>IF(ISBLANK(Data!K20),"",Data!K20)</f>
        <v>0</v>
      </c>
      <c r="K15">
        <f>IF(ISBLANK(Data!L20),"",Data!L20)</f>
        <v>0</v>
      </c>
      <c r="L15">
        <f>IF(ISBLANK(Data!M20),"",Data!M20)</f>
        <v>1</v>
      </c>
      <c r="M15">
        <f>IF(ISBLANK(Data!N20),"",Data!N20)</f>
        <v>0</v>
      </c>
      <c r="N15">
        <f>IF(ISBLANK(Data!O20),"",Data!O20)</f>
        <v>0</v>
      </c>
      <c r="O15">
        <f>IF(ISBLANK(Data!P20),"",Data!P20)</f>
        <v>0</v>
      </c>
      <c r="P15">
        <f>IF(ISBLANK(Data!Q20),"",Data!Q20)</f>
        <v>1</v>
      </c>
      <c r="Q15">
        <f>IF(ISBLANK(Data!R20),"",Data!R20)</f>
        <v>1</v>
      </c>
      <c r="R15">
        <f>IF(ISBLANK(Data!S20),"",Data!S20)</f>
        <v>0</v>
      </c>
      <c r="S15">
        <f>IF(ISBLANK(Data!T20),"",Data!T20)</f>
        <v>0</v>
      </c>
      <c r="T15">
        <f>IF(ISBLANK(Data!U20),"",Data!U20)</f>
        <v>1</v>
      </c>
      <c r="U15">
        <f>IF(ISBLANK(Data!V20),"",Data!V20)</f>
        <v>0</v>
      </c>
      <c r="V15">
        <f>IF(ISBLANK(Data!W20),"",Data!W20)</f>
        <v>0</v>
      </c>
      <c r="W15">
        <f>IF(ISBLANK(Data!X20),"",Data!X20)</f>
        <v>0</v>
      </c>
      <c r="X15">
        <f>IF(ISBLANK(Data!Y20),"",Data!Y20)</f>
        <v>1</v>
      </c>
      <c r="Y15">
        <f>IF(ISBLANK(Data!Z20),"",Data!Z20)</f>
        <v>0</v>
      </c>
      <c r="Z15">
        <f>IF(ISBLANK(Data!AA20),"",Data!AA20)</f>
        <v>0</v>
      </c>
      <c r="AA15">
        <f>IF(ISBLANK(Data!AB20),"",Data!AB20)</f>
        <v>1</v>
      </c>
      <c r="AB15">
        <f>IF(ISBLANK(Data!AC20),"",Data!AC20)</f>
        <v>1</v>
      </c>
      <c r="AC15">
        <f>IF(ISBLANK(Data!AD20),"",Data!AD20)</f>
        <v>1</v>
      </c>
      <c r="AD15">
        <f>IF(ISBLANK(Data!AE20),"",Data!AE20)</f>
        <v>1</v>
      </c>
      <c r="AE15">
        <f>IF(ISBLANK(Data!AF20),"",Data!AF20)</f>
        <v>0</v>
      </c>
      <c r="AF15">
        <f>IF(ISBLANK(Data!AG20),"",Data!AG20)</f>
        <v>1</v>
      </c>
      <c r="AG15">
        <f>IF(ISBLANK(Data!AH20),"",Data!AH20)</f>
        <v>1</v>
      </c>
      <c r="AH15">
        <f>IF(ISBLANK(Data!AI20),"",Data!AI20)</f>
        <v>6</v>
      </c>
      <c r="AI15">
        <f>IF(ISBLANK(Data!AJ20),"",Data!AJ20)</f>
        <v>5</v>
      </c>
      <c r="AJ15" t="str">
        <f>IF(ISBLANK(Data!AK20),"",Data!AK20)</f>
        <v>-</v>
      </c>
      <c r="AK15">
        <f>IF(ISBLANK(Data!AL20),"",Data!AL20)</f>
        <v>0</v>
      </c>
      <c r="AL15">
        <f>IF(ISBLANK(Data!AM20),"",Data!AM20)</f>
        <v>1</v>
      </c>
      <c r="AM15">
        <f>IF(ISBLANK(Data!AN20),"",Data!AN20)</f>
        <v>1</v>
      </c>
      <c r="AN15">
        <f>IF(ISBLANK(Data!AO20),"",Data!AO20)</f>
        <v>0</v>
      </c>
      <c r="AO15">
        <f>IF(ISBLANK(Data!AP20),"",Data!AP20)</f>
        <v>1</v>
      </c>
      <c r="AP15">
        <f>IF(ISBLANK(Data!AQ20),"",Data!AQ20)</f>
        <v>1</v>
      </c>
      <c r="AQ15">
        <f>IF(ISBLANK(Data!AR20),"",Data!AR20)</f>
        <v>0</v>
      </c>
      <c r="AR15">
        <f>IF(ISBLANK(Data!AS20),"",Data!AS20)</f>
        <v>1</v>
      </c>
      <c r="AS15">
        <f>IF(ISBLANK(Data!AT20),"",Data!AT20)</f>
        <v>0</v>
      </c>
      <c r="AT15" t="str">
        <f>IF(ISBLANK(Data!AU20),"",Data!AU20)</f>
        <v>-</v>
      </c>
      <c r="AU15" t="str">
        <f>IF(ISBLANK(Data!AV20),"",Data!AV20)</f>
        <v>-</v>
      </c>
      <c r="AV15" t="str">
        <f>IF(ISBLANK(Data!AW20),"",Data!AW20)</f>
        <v>-</v>
      </c>
      <c r="AW15" t="str">
        <f>IF(ISBLANK(Data!AX20),"",Data!AX20)</f>
        <v/>
      </c>
      <c r="AX15">
        <f>IF(ISBLANK(Data!AY20),"",Data!AY20)</f>
        <v>2</v>
      </c>
      <c r="AY15" t="str">
        <f>IF(ISBLANK(Data!AZ20),"",Data!AZ20)</f>
        <v>https://pfp.hr/en/about-fpc/about-fpc/#:~:text=Croatia%27s%20Fiscal%20Policy%20Commission%20is,fiscal%20policy%20in%20its%20entirety.</v>
      </c>
      <c r="AZ15">
        <f>IF(ISBLANK(Data!BA20),"",Data!BA20)</f>
        <v>1</v>
      </c>
      <c r="BA15">
        <f>IF(ISBLANK(Data!BB20),"",Data!BB20)</f>
        <v>1</v>
      </c>
      <c r="BB15">
        <f>IF(ISBLANK(Data!BC20),"",Data!BC20)</f>
        <v>1</v>
      </c>
      <c r="BC15">
        <f>IF(ISBLANK(Data!BD20),"",Data!BD20)</f>
        <v>1</v>
      </c>
      <c r="BD15">
        <f>IF(ISBLANK(Data!BE20),"",Data!BE20)</f>
        <v>0</v>
      </c>
      <c r="BE15">
        <f>IF(ISBLANK(Data!BF20),"",Data!BF20)</f>
        <v>0</v>
      </c>
      <c r="BF15">
        <f>IF(ISBLANK(Data!BG20),"",Data!BG20)</f>
        <v>1</v>
      </c>
      <c r="BG15" t="str">
        <f>IF(ISBLANK(Data!BH20),"",Data!BH20)</f>
        <v/>
      </c>
      <c r="BH15" t="str">
        <f>IF(ISBLANK(Data!BI20),"",Data!BI20)</f>
        <v/>
      </c>
      <c r="BI15" t="str">
        <f>IF(ISBLANK(Data!BJ20),"",Data!BJ20)</f>
        <v/>
      </c>
      <c r="BJ15" t="str">
        <f>IF(ISBLANK(Data!BK20),"",Data!BK20)</f>
        <v/>
      </c>
      <c r="BK15" t="e">
        <f>IF(ISBLANK(Data!#REF!),"",Data!#REF!)</f>
        <v>#REF!</v>
      </c>
      <c r="BL15">
        <f>IF(ISBLANK(Data!BL20),"",Data!BL20)</f>
        <v>960</v>
      </c>
      <c r="BM15" t="str">
        <f>IF(ISBLANK(Data!BM20),"",Data!BM20)</f>
        <v>HRV</v>
      </c>
      <c r="BN15">
        <f>IF(ISBLANK(Data!BN20),"",Data!BN20)</f>
        <v>1</v>
      </c>
      <c r="BO15">
        <f>IF(ISBLANK(Data!BO20),"",Data!BO20)</f>
        <v>18</v>
      </c>
    </row>
    <row r="16" spans="1:67" x14ac:dyDescent="0.35">
      <c r="A16" t="str">
        <f>Data!B21</f>
        <v>EUR</v>
      </c>
      <c r="B16" t="str">
        <f>Data!C21</f>
        <v>Cyprus</v>
      </c>
      <c r="C16" t="str">
        <f>Data!D21</f>
        <v>Fiscal Council</v>
      </c>
      <c r="D16" t="str">
        <f>IF(ISBLANK(Data!E21),"",Data!E21)</f>
        <v/>
      </c>
      <c r="E16">
        <f>IF(ISBLANK(Data!F21),"",Data!F21)</f>
        <v>2014</v>
      </c>
      <c r="F16">
        <f>IF(ISBLANK(Data!G21),"",Data!G21)</f>
        <v>2014</v>
      </c>
      <c r="G16" t="str">
        <f>IF(ISBLANK(Data!H21),"",Data!H21)</f>
        <v>General Government</v>
      </c>
      <c r="H16">
        <f>IF(ISBLANK(Data!I21),"",Data!I21)</f>
        <v>1</v>
      </c>
      <c r="I16">
        <f>IF(ISBLANK(Data!J21),"",Data!J21)</f>
        <v>1</v>
      </c>
      <c r="J16">
        <f>IF(ISBLANK(Data!K21),"",Data!K21)</f>
        <v>0</v>
      </c>
      <c r="K16">
        <f>IF(ISBLANK(Data!L21),"",Data!L21)</f>
        <v>1</v>
      </c>
      <c r="L16">
        <f>IF(ISBLANK(Data!M21),"",Data!M21)</f>
        <v>1</v>
      </c>
      <c r="M16">
        <f>IF(ISBLANK(Data!N21),"",Data!N21)</f>
        <v>1</v>
      </c>
      <c r="N16">
        <f>IF(ISBLANK(Data!O21),"",Data!O21)</f>
        <v>1</v>
      </c>
      <c r="O16">
        <f>IF(ISBLANK(Data!P21),"",Data!P21)</f>
        <v>0</v>
      </c>
      <c r="P16">
        <f>IF(ISBLANK(Data!Q21),"",Data!Q21)</f>
        <v>1</v>
      </c>
      <c r="Q16">
        <f>IF(ISBLANK(Data!R21),"",Data!R21)</f>
        <v>1</v>
      </c>
      <c r="R16">
        <f>IF(ISBLANK(Data!S21),"",Data!S21)</f>
        <v>0</v>
      </c>
      <c r="S16">
        <f>IF(ISBLANK(Data!T21),"",Data!T21)</f>
        <v>0</v>
      </c>
      <c r="T16">
        <f>IF(ISBLANK(Data!U21),"",Data!U21)</f>
        <v>1</v>
      </c>
      <c r="U16">
        <f>IF(ISBLANK(Data!V21),"",Data!V21)</f>
        <v>1</v>
      </c>
      <c r="V16">
        <f>IF(ISBLANK(Data!W21),"",Data!W21)</f>
        <v>0</v>
      </c>
      <c r="W16">
        <f>IF(ISBLANK(Data!X21),"",Data!X21)</f>
        <v>0</v>
      </c>
      <c r="X16">
        <f>IF(ISBLANK(Data!Y21),"",Data!Y21)</f>
        <v>1</v>
      </c>
      <c r="Y16">
        <f>IF(ISBLANK(Data!Z21),"",Data!Z21)</f>
        <v>1</v>
      </c>
      <c r="Z16">
        <f>IF(ISBLANK(Data!AA21),"",Data!AA21)</f>
        <v>0</v>
      </c>
      <c r="AA16">
        <f>IF(ISBLANK(Data!AB21),"",Data!AB21)</f>
        <v>1</v>
      </c>
      <c r="AB16">
        <f>IF(ISBLANK(Data!AC21),"",Data!AC21)</f>
        <v>1</v>
      </c>
      <c r="AC16">
        <f>IF(ISBLANK(Data!AD21),"",Data!AD21)</f>
        <v>1</v>
      </c>
      <c r="AD16">
        <f>IF(ISBLANK(Data!AE21),"",Data!AE21)</f>
        <v>1</v>
      </c>
      <c r="AE16">
        <f>IF(ISBLANK(Data!AF21),"",Data!AF21)</f>
        <v>0</v>
      </c>
      <c r="AF16">
        <f>IF(ISBLANK(Data!AG21),"",Data!AG21)</f>
        <v>0</v>
      </c>
      <c r="AG16">
        <f>IF(ISBLANK(Data!AH21),"",Data!AH21)</f>
        <v>1</v>
      </c>
      <c r="AH16">
        <f>IF(ISBLANK(Data!AI21),"",Data!AI21)</f>
        <v>3</v>
      </c>
      <c r="AI16" t="str">
        <f>IF(ISBLANK(Data!AJ21),"",Data!AJ21)</f>
        <v>4 to 6</v>
      </c>
      <c r="AJ16">
        <f>IF(ISBLANK(Data!AK21),"",Data!AK21)</f>
        <v>1</v>
      </c>
      <c r="AK16">
        <f>IF(ISBLANK(Data!AL21),"",Data!AL21)</f>
        <v>1</v>
      </c>
      <c r="AL16">
        <f>IF(ISBLANK(Data!AM21),"",Data!AM21)</f>
        <v>1</v>
      </c>
      <c r="AM16">
        <f>IF(ISBLANK(Data!AN21),"",Data!AN21)</f>
        <v>1</v>
      </c>
      <c r="AN16">
        <f>IF(ISBLANK(Data!AO21),"",Data!AO21)</f>
        <v>0</v>
      </c>
      <c r="AO16">
        <f>IF(ISBLANK(Data!AP21),"",Data!AP21)</f>
        <v>0</v>
      </c>
      <c r="AP16">
        <f>IF(ISBLANK(Data!AQ21),"",Data!AQ21)</f>
        <v>1</v>
      </c>
      <c r="AQ16">
        <f>IF(ISBLANK(Data!AR21),"",Data!AR21)</f>
        <v>1</v>
      </c>
      <c r="AR16">
        <f>IF(ISBLANK(Data!AS21),"",Data!AS21)</f>
        <v>0</v>
      </c>
      <c r="AS16">
        <f>IF(ISBLANK(Data!AT21),"",Data!AT21)</f>
        <v>0</v>
      </c>
      <c r="AT16">
        <f>IF(ISBLANK(Data!AU21),"",Data!AU21)</f>
        <v>1</v>
      </c>
      <c r="AU16">
        <f>IF(ISBLANK(Data!AV21),"",Data!AV21)</f>
        <v>0</v>
      </c>
      <c r="AV16">
        <f>IF(ISBLANK(Data!AW21),"",Data!AW21)</f>
        <v>0</v>
      </c>
      <c r="AW16">
        <f>IF(ISBLANK(Data!AX21),"",Data!AX21)</f>
        <v>2</v>
      </c>
      <c r="AX16">
        <f>IF(ISBLANK(Data!AY21),"",Data!AY21)</f>
        <v>0</v>
      </c>
      <c r="AY16" t="str">
        <f>IF(ISBLANK(Data!AZ21),"",Data!AZ21)</f>
        <v>https://www.fiscalcouncil.gov.cy/en/</v>
      </c>
      <c r="AZ16">
        <f>IF(ISBLANK(Data!BA21),"",Data!BA21)</f>
        <v>1</v>
      </c>
      <c r="BA16">
        <f>IF(ISBLANK(Data!BB21),"",Data!BB21)</f>
        <v>1</v>
      </c>
      <c r="BB16">
        <f>IF(ISBLANK(Data!BC21),"",Data!BC21)</f>
        <v>0</v>
      </c>
      <c r="BC16">
        <f>IF(ISBLANK(Data!BD21),"",Data!BD21)</f>
        <v>1</v>
      </c>
      <c r="BD16">
        <f>IF(ISBLANK(Data!BE21),"",Data!BE21)</f>
        <v>0</v>
      </c>
      <c r="BE16">
        <f>IF(ISBLANK(Data!BF21),"",Data!BF21)</f>
        <v>0</v>
      </c>
      <c r="BF16">
        <f>IF(ISBLANK(Data!BG21),"",Data!BG21)</f>
        <v>1</v>
      </c>
      <c r="BG16">
        <f>IF(ISBLANK(Data!BH21),"",Data!BH21)</f>
        <v>1</v>
      </c>
      <c r="BH16" t="str">
        <f>IF(ISBLANK(Data!BI21),"",Data!BI21)</f>
        <v/>
      </c>
      <c r="BI16" t="str">
        <f>IF(ISBLANK(Data!BJ21),"",Data!BJ21)</f>
        <v/>
      </c>
      <c r="BJ16" t="str">
        <f>IF(ISBLANK(Data!BK21),"",Data!BK21)</f>
        <v/>
      </c>
      <c r="BK16" t="e">
        <f>IF(ISBLANK(Data!#REF!),"",Data!#REF!)</f>
        <v>#REF!</v>
      </c>
      <c r="BL16">
        <f>IF(ISBLANK(Data!BL21),"",Data!BL21)</f>
        <v>423</v>
      </c>
      <c r="BM16" t="str">
        <f>IF(ISBLANK(Data!BM21),"",Data!BM21)</f>
        <v>CYP</v>
      </c>
      <c r="BN16" t="str">
        <f>IF(ISBLANK(Data!BN21),"",Data!BN21)</f>
        <v/>
      </c>
      <c r="BO16" t="str">
        <f>IF(ISBLANK(Data!BO21),"",Data!BO21)</f>
        <v/>
      </c>
    </row>
    <row r="17" spans="1:67" x14ac:dyDescent="0.35">
      <c r="A17" t="str">
        <f>Data!B22</f>
        <v>EUR</v>
      </c>
      <c r="B17" t="str">
        <f>Data!C22</f>
        <v>Czech Republic</v>
      </c>
      <c r="C17" t="str">
        <f>Data!D22</f>
        <v>The Czech Fiscal Council</v>
      </c>
      <c r="D17" t="str">
        <f>IF(ISBLANK(Data!E22),"",Data!E22)</f>
        <v>UNRR</v>
      </c>
      <c r="E17">
        <f>IF(ISBLANK(Data!F22),"",Data!F22)</f>
        <v>2017</v>
      </c>
      <c r="F17" t="str">
        <f>IF(ISBLANK(Data!G22),"",Data!G22)</f>
        <v/>
      </c>
      <c r="G17" t="str">
        <f>IF(ISBLANK(Data!H22),"",Data!H22)</f>
        <v>General Government</v>
      </c>
      <c r="H17">
        <f>IF(ISBLANK(Data!I22),"",Data!I22)</f>
        <v>1</v>
      </c>
      <c r="I17">
        <f>IF(ISBLANK(Data!J22),"",Data!J22)</f>
        <v>1</v>
      </c>
      <c r="J17">
        <f>IF(ISBLANK(Data!K22),"",Data!K22)</f>
        <v>0</v>
      </c>
      <c r="K17">
        <f>IF(ISBLANK(Data!L22),"",Data!L22)</f>
        <v>0</v>
      </c>
      <c r="L17">
        <f>IF(ISBLANK(Data!M22),"",Data!M22)</f>
        <v>1</v>
      </c>
      <c r="M17">
        <f>IF(ISBLANK(Data!N22),"",Data!N22)</f>
        <v>1</v>
      </c>
      <c r="N17">
        <f>IF(ISBLANK(Data!O22),"",Data!O22)</f>
        <v>1</v>
      </c>
      <c r="O17">
        <f>IF(ISBLANK(Data!P22),"",Data!P22)</f>
        <v>0</v>
      </c>
      <c r="P17">
        <f>IF(ISBLANK(Data!Q22),"",Data!Q22)</f>
        <v>1</v>
      </c>
      <c r="Q17">
        <f>IF(ISBLANK(Data!R22),"",Data!R22)</f>
        <v>1</v>
      </c>
      <c r="R17">
        <f>IF(ISBLANK(Data!S22),"",Data!S22)</f>
        <v>0</v>
      </c>
      <c r="S17">
        <f>IF(ISBLANK(Data!T22),"",Data!T22)</f>
        <v>0</v>
      </c>
      <c r="T17">
        <f>IF(ISBLANK(Data!U22),"",Data!U22)</f>
        <v>1</v>
      </c>
      <c r="U17">
        <f>IF(ISBLANK(Data!V22),"",Data!V22)</f>
        <v>1</v>
      </c>
      <c r="V17">
        <f>IF(ISBLANK(Data!W22),"",Data!W22)</f>
        <v>0</v>
      </c>
      <c r="W17">
        <f>IF(ISBLANK(Data!X22),"",Data!X22)</f>
        <v>0</v>
      </c>
      <c r="X17">
        <f>IF(ISBLANK(Data!Y22),"",Data!Y22)</f>
        <v>0</v>
      </c>
      <c r="Y17">
        <f>IF(ISBLANK(Data!Z22),"",Data!Z22)</f>
        <v>0</v>
      </c>
      <c r="Z17">
        <f>IF(ISBLANK(Data!AA22),"",Data!AA22)</f>
        <v>0</v>
      </c>
      <c r="AA17">
        <f>IF(ISBLANK(Data!AB22),"",Data!AB22)</f>
        <v>1</v>
      </c>
      <c r="AB17">
        <f>IF(ISBLANK(Data!AC22),"",Data!AC22)</f>
        <v>1</v>
      </c>
      <c r="AC17">
        <f>IF(ISBLANK(Data!AD22),"",Data!AD22)</f>
        <v>1</v>
      </c>
      <c r="AD17">
        <f>IF(ISBLANK(Data!AE22),"",Data!AE22)</f>
        <v>1</v>
      </c>
      <c r="AE17">
        <f>IF(ISBLANK(Data!AF22),"",Data!AF22)</f>
        <v>0</v>
      </c>
      <c r="AF17">
        <f>IF(ISBLANK(Data!AG22),"",Data!AG22)</f>
        <v>1</v>
      </c>
      <c r="AG17">
        <f>IF(ISBLANK(Data!AH22),"",Data!AH22)</f>
        <v>1</v>
      </c>
      <c r="AH17">
        <f>IF(ISBLANK(Data!AI22),"",Data!AI22)</f>
        <v>3</v>
      </c>
      <c r="AI17">
        <f>IF(ISBLANK(Data!AJ22),"",Data!AJ22)</f>
        <v>6</v>
      </c>
      <c r="AJ17">
        <f>IF(ISBLANK(Data!AK22),"",Data!AK22)</f>
        <v>1</v>
      </c>
      <c r="AK17">
        <f>IF(ISBLANK(Data!AL22),"",Data!AL22)</f>
        <v>1</v>
      </c>
      <c r="AL17">
        <f>IF(ISBLANK(Data!AM22),"",Data!AM22)</f>
        <v>1</v>
      </c>
      <c r="AM17">
        <f>IF(ISBLANK(Data!AN22),"",Data!AN22)</f>
        <v>1</v>
      </c>
      <c r="AN17">
        <f>IF(ISBLANK(Data!AO22),"",Data!AO22)</f>
        <v>0</v>
      </c>
      <c r="AO17">
        <f>IF(ISBLANK(Data!AP22),"",Data!AP22)</f>
        <v>1</v>
      </c>
      <c r="AP17">
        <f>IF(ISBLANK(Data!AQ22),"",Data!AQ22)</f>
        <v>1</v>
      </c>
      <c r="AQ17">
        <f>IF(ISBLANK(Data!AR22),"",Data!AR22)</f>
        <v>1</v>
      </c>
      <c r="AR17">
        <f>IF(ISBLANK(Data!AS22),"",Data!AS22)</f>
        <v>1</v>
      </c>
      <c r="AS17">
        <f>IF(ISBLANK(Data!AT22),"",Data!AT22)</f>
        <v>1</v>
      </c>
      <c r="AT17">
        <f>IF(ISBLANK(Data!AU22),"",Data!AU22)</f>
        <v>0</v>
      </c>
      <c r="AU17">
        <f>IF(ISBLANK(Data!AV22),"",Data!AV22)</f>
        <v>1</v>
      </c>
      <c r="AV17">
        <f>IF(ISBLANK(Data!AW22),"",Data!AW22)</f>
        <v>0</v>
      </c>
      <c r="AW17">
        <f>IF(ISBLANK(Data!AX22),"",Data!AX22)</f>
        <v>12</v>
      </c>
      <c r="AX17">
        <f>IF(ISBLANK(Data!AY22),"",Data!AY22)</f>
        <v>2</v>
      </c>
      <c r="AY17" t="str">
        <f>IF(ISBLANK(Data!AZ22),"",Data!AZ22)</f>
        <v>https://www.rozpoctovarada.cz/en/cfc/the-czech-fiscal-council/</v>
      </c>
      <c r="AZ17">
        <f>IF(ISBLANK(Data!BA22),"",Data!BA22)</f>
        <v>1</v>
      </c>
      <c r="BA17">
        <f>IF(ISBLANK(Data!BB22),"",Data!BB22)</f>
        <v>1</v>
      </c>
      <c r="BB17">
        <f>IF(ISBLANK(Data!BC22),"",Data!BC22)</f>
        <v>1</v>
      </c>
      <c r="BC17">
        <f>IF(ISBLANK(Data!BD22),"",Data!BD22)</f>
        <v>1</v>
      </c>
      <c r="BD17">
        <f>IF(ISBLANK(Data!BE22),"",Data!BE22)</f>
        <v>1</v>
      </c>
      <c r="BE17">
        <f>IF(ISBLANK(Data!BF22),"",Data!BF22)</f>
        <v>1</v>
      </c>
      <c r="BF17">
        <f>IF(ISBLANK(Data!BG22),"",Data!BG22)</f>
        <v>1</v>
      </c>
      <c r="BG17">
        <f>IF(ISBLANK(Data!BH22),"",Data!BH22)</f>
        <v>1</v>
      </c>
      <c r="BH17" t="str">
        <f>IF(ISBLANK(Data!BI22),"",Data!BI22)</f>
        <v/>
      </c>
      <c r="BI17" t="str">
        <f>IF(ISBLANK(Data!BJ22),"",Data!BJ22)</f>
        <v/>
      </c>
      <c r="BJ17" t="str">
        <f>IF(ISBLANK(Data!BK22),"",Data!BK22)</f>
        <v/>
      </c>
      <c r="BK17" t="e">
        <f>IF(ISBLANK(Data!#REF!),"",Data!#REF!)</f>
        <v>#REF!</v>
      </c>
      <c r="BL17">
        <f>IF(ISBLANK(Data!BL22),"",Data!BL22)</f>
        <v>935</v>
      </c>
      <c r="BM17" t="str">
        <f>IF(ISBLANK(Data!BM22),"",Data!BM22)</f>
        <v>CZE</v>
      </c>
      <c r="BN17" t="str">
        <f>IF(ISBLANK(Data!BN22),"",Data!BN22)</f>
        <v/>
      </c>
      <c r="BO17" t="str">
        <f>IF(ISBLANK(Data!BO22),"",Data!BO22)</f>
        <v/>
      </c>
    </row>
    <row r="18" spans="1:67" x14ac:dyDescent="0.35">
      <c r="A18" t="str">
        <f>Data!B23</f>
        <v>EUR</v>
      </c>
      <c r="B18" t="str">
        <f>Data!C23</f>
        <v>Denmark</v>
      </c>
      <c r="C18" t="str">
        <f>Data!D23</f>
        <v>Danish Economic Council</v>
      </c>
      <c r="D18" t="str">
        <f>IF(ISBLANK(Data!E23),"",Data!E23)</f>
        <v/>
      </c>
      <c r="E18">
        <f>IF(ISBLANK(Data!F23),"",Data!F23)</f>
        <v>1962</v>
      </c>
      <c r="F18" t="str">
        <f>IF(ISBLANK(Data!G23),"",Data!G23)</f>
        <v/>
      </c>
      <c r="G18" t="str">
        <f>IF(ISBLANK(Data!H23),"",Data!H23)</f>
        <v>General Government</v>
      </c>
      <c r="H18">
        <f>IF(ISBLANK(Data!I23),"",Data!I23)</f>
        <v>1</v>
      </c>
      <c r="I18">
        <f>IF(ISBLANK(Data!J23),"",Data!J23)</f>
        <v>1</v>
      </c>
      <c r="J18">
        <f>IF(ISBLANK(Data!K23),"",Data!K23)</f>
        <v>1</v>
      </c>
      <c r="K18">
        <f>IF(ISBLANK(Data!L23),"",Data!L23)</f>
        <v>1</v>
      </c>
      <c r="L18">
        <f>IF(ISBLANK(Data!M23),"",Data!M23)</f>
        <v>1</v>
      </c>
      <c r="M18">
        <f>IF(ISBLANK(Data!N23),"",Data!N23)</f>
        <v>1</v>
      </c>
      <c r="N18">
        <f>IF(ISBLANK(Data!O23),"",Data!O23)</f>
        <v>1</v>
      </c>
      <c r="O18">
        <f>IF(ISBLANK(Data!P23),"",Data!P23)</f>
        <v>0</v>
      </c>
      <c r="P18">
        <f>IF(ISBLANK(Data!Q23),"",Data!Q23)</f>
        <v>1</v>
      </c>
      <c r="Q18">
        <f>IF(ISBLANK(Data!R23),"",Data!R23)</f>
        <v>1</v>
      </c>
      <c r="R18">
        <f>IF(ISBLANK(Data!S23),"",Data!S23)</f>
        <v>0</v>
      </c>
      <c r="S18">
        <f>IF(ISBLANK(Data!T23),"",Data!T23)</f>
        <v>1</v>
      </c>
      <c r="T18">
        <f>IF(ISBLANK(Data!U23),"",Data!U23)</f>
        <v>1</v>
      </c>
      <c r="U18">
        <f>IF(ISBLANK(Data!V23),"",Data!V23)</f>
        <v>1</v>
      </c>
      <c r="V18">
        <f>IF(ISBLANK(Data!W23),"",Data!W23)</f>
        <v>0</v>
      </c>
      <c r="W18">
        <f>IF(ISBLANK(Data!X23),"",Data!X23)</f>
        <v>0</v>
      </c>
      <c r="X18">
        <f>IF(ISBLANK(Data!Y23),"",Data!Y23)</f>
        <v>0</v>
      </c>
      <c r="Y18">
        <f>IF(ISBLANK(Data!Z23),"",Data!Z23)</f>
        <v>0</v>
      </c>
      <c r="Z18">
        <f>IF(ISBLANK(Data!AA23),"",Data!AA23)</f>
        <v>0</v>
      </c>
      <c r="AA18">
        <f>IF(ISBLANK(Data!AB23),"",Data!AB23)</f>
        <v>1</v>
      </c>
      <c r="AB18">
        <f>IF(ISBLANK(Data!AC23),"",Data!AC23)</f>
        <v>1</v>
      </c>
      <c r="AC18">
        <f>IF(ISBLANK(Data!AD23),"",Data!AD23)</f>
        <v>0</v>
      </c>
      <c r="AD18">
        <f>IF(ISBLANK(Data!AE23),"",Data!AE23)</f>
        <v>1</v>
      </c>
      <c r="AE18">
        <f>IF(ISBLANK(Data!AF23),"",Data!AF23)</f>
        <v>0</v>
      </c>
      <c r="AF18">
        <f>IF(ISBLANK(Data!AG23),"",Data!AG23)</f>
        <v>1</v>
      </c>
      <c r="AG18">
        <f>IF(ISBLANK(Data!AH23),"",Data!AH23)</f>
        <v>0</v>
      </c>
      <c r="AH18">
        <f>IF(ISBLANK(Data!AI23),"",Data!AI23)</f>
        <v>26</v>
      </c>
      <c r="AI18">
        <f>IF(ISBLANK(Data!AJ23),"",Data!AJ23)</f>
        <v>6</v>
      </c>
      <c r="AJ18">
        <f>IF(ISBLANK(Data!AK23),"",Data!AK23)</f>
        <v>1</v>
      </c>
      <c r="AK18">
        <f>IF(ISBLANK(Data!AL23),"",Data!AL23)</f>
        <v>1</v>
      </c>
      <c r="AL18">
        <f>IF(ISBLANK(Data!AM23),"",Data!AM23)</f>
        <v>1</v>
      </c>
      <c r="AM18">
        <f>IF(ISBLANK(Data!AN23),"",Data!AN23)</f>
        <v>0</v>
      </c>
      <c r="AN18">
        <f>IF(ISBLANK(Data!AO23),"",Data!AO23)</f>
        <v>0</v>
      </c>
      <c r="AO18">
        <f>IF(ISBLANK(Data!AP23),"",Data!AP23)</f>
        <v>1</v>
      </c>
      <c r="AP18">
        <f>IF(ISBLANK(Data!AQ23),"",Data!AQ23)</f>
        <v>1</v>
      </c>
      <c r="AQ18">
        <f>IF(ISBLANK(Data!AR23),"",Data!AR23)</f>
        <v>1</v>
      </c>
      <c r="AR18">
        <f>IF(ISBLANK(Data!AS23),"",Data!AS23)</f>
        <v>0</v>
      </c>
      <c r="AS18">
        <f>IF(ISBLANK(Data!AT23),"",Data!AT23)</f>
        <v>0</v>
      </c>
      <c r="AT18">
        <f>IF(ISBLANK(Data!AU23),"",Data!AU23)</f>
        <v>0</v>
      </c>
      <c r="AU18">
        <f>IF(ISBLANK(Data!AV23),"",Data!AV23)</f>
        <v>0</v>
      </c>
      <c r="AV18">
        <f>IF(ISBLANK(Data!AW23),"",Data!AW23)</f>
        <v>0</v>
      </c>
      <c r="AW18">
        <f>IF(ISBLANK(Data!AX23),"",Data!AX23)</f>
        <v>20</v>
      </c>
      <c r="AX18">
        <f>IF(ISBLANK(Data!AY23),"",Data!AY23)</f>
        <v>1</v>
      </c>
      <c r="AY18" t="str">
        <f>IF(ISBLANK(Data!AZ23),"",Data!AZ23)</f>
        <v>https://dors.dk/english</v>
      </c>
      <c r="AZ18">
        <f>IF(ISBLANK(Data!BA23),"",Data!BA23)</f>
        <v>1</v>
      </c>
      <c r="BA18">
        <f>IF(ISBLANK(Data!BB23),"",Data!BB23)</f>
        <v>1</v>
      </c>
      <c r="BB18">
        <f>IF(ISBLANK(Data!BC23),"",Data!BC23)</f>
        <v>2</v>
      </c>
      <c r="BC18">
        <f>IF(ISBLANK(Data!BD23),"",Data!BD23)</f>
        <v>1</v>
      </c>
      <c r="BD18">
        <f>IF(ISBLANK(Data!BE23),"",Data!BE23)</f>
        <v>1</v>
      </c>
      <c r="BE18">
        <f>IF(ISBLANK(Data!BF23),"",Data!BF23)</f>
        <v>0</v>
      </c>
      <c r="BF18">
        <f>IF(ISBLANK(Data!BG23),"",Data!BG23)</f>
        <v>1</v>
      </c>
      <c r="BG18" t="str">
        <f>IF(ISBLANK(Data!BH23),"",Data!BH23)</f>
        <v/>
      </c>
      <c r="BH18" t="str">
        <f>IF(ISBLANK(Data!BI23),"",Data!BI23)</f>
        <v/>
      </c>
      <c r="BI18" t="str">
        <f>IF(ISBLANK(Data!BJ23),"",Data!BJ23)</f>
        <v/>
      </c>
      <c r="BJ18" t="str">
        <f>IF(ISBLANK(Data!BK23),"",Data!BK23)</f>
        <v/>
      </c>
      <c r="BK18" t="e">
        <f>IF(ISBLANK(Data!#REF!),"",Data!#REF!)</f>
        <v>#REF!</v>
      </c>
      <c r="BL18">
        <f>IF(ISBLANK(Data!BL23),"",Data!BL23)</f>
        <v>128</v>
      </c>
      <c r="BM18" t="str">
        <f>IF(ISBLANK(Data!BM23),"",Data!BM23)</f>
        <v>DNK</v>
      </c>
      <c r="BN18">
        <f>IF(ISBLANK(Data!BN23),"",Data!BN23)</f>
        <v>1</v>
      </c>
      <c r="BO18">
        <f>IF(ISBLANK(Data!BO23),"",Data!BO23)</f>
        <v>20</v>
      </c>
    </row>
    <row r="19" spans="1:67" x14ac:dyDescent="0.35">
      <c r="A19" t="str">
        <f>Data!B24</f>
        <v>EUR</v>
      </c>
      <c r="B19" t="str">
        <f>Data!C24</f>
        <v>Estonia</v>
      </c>
      <c r="C19" t="str">
        <f>Data!D24</f>
        <v>Fiscal Council</v>
      </c>
      <c r="D19" t="str">
        <f>IF(ISBLANK(Data!E24),"",Data!E24)</f>
        <v>FC</v>
      </c>
      <c r="E19">
        <f>IF(ISBLANK(Data!F24),"",Data!F24)</f>
        <v>2014</v>
      </c>
      <c r="F19">
        <f>IF(ISBLANK(Data!G24),"",Data!G24)</f>
        <v>2014</v>
      </c>
      <c r="G19" t="str">
        <f>IF(ISBLANK(Data!H24),"",Data!H24)</f>
        <v>General Government</v>
      </c>
      <c r="H19">
        <f>IF(ISBLANK(Data!I24),"",Data!I24)</f>
        <v>1</v>
      </c>
      <c r="I19">
        <f>IF(ISBLANK(Data!J24),"",Data!J24)</f>
        <v>0</v>
      </c>
      <c r="J19">
        <f>IF(ISBLANK(Data!K24),"",Data!K24)</f>
        <v>0</v>
      </c>
      <c r="K19">
        <f>IF(ISBLANK(Data!L24),"",Data!L24)</f>
        <v>1</v>
      </c>
      <c r="L19">
        <f>IF(ISBLANK(Data!M24),"",Data!M24)</f>
        <v>1</v>
      </c>
      <c r="M19">
        <f>IF(ISBLANK(Data!N24),"",Data!N24)</f>
        <v>0</v>
      </c>
      <c r="N19">
        <f>IF(ISBLANK(Data!O24),"",Data!O24)</f>
        <v>1</v>
      </c>
      <c r="O19">
        <f>IF(ISBLANK(Data!P24),"",Data!P24)</f>
        <v>0</v>
      </c>
      <c r="P19">
        <f>IF(ISBLANK(Data!Q24),"",Data!Q24)</f>
        <v>1</v>
      </c>
      <c r="Q19">
        <f>IF(ISBLANK(Data!R24),"",Data!R24)</f>
        <v>1</v>
      </c>
      <c r="R19">
        <f>IF(ISBLANK(Data!S24),"",Data!S24)</f>
        <v>0</v>
      </c>
      <c r="S19">
        <f>IF(ISBLANK(Data!T24),"",Data!T24)</f>
        <v>0</v>
      </c>
      <c r="T19">
        <f>IF(ISBLANK(Data!U24),"",Data!U24)</f>
        <v>1</v>
      </c>
      <c r="U19">
        <f>IF(ISBLANK(Data!V24),"",Data!V24)</f>
        <v>1</v>
      </c>
      <c r="V19">
        <f>IF(ISBLANK(Data!W24),"",Data!W24)</f>
        <v>0</v>
      </c>
      <c r="W19">
        <f>IF(ISBLANK(Data!X24),"",Data!X24)</f>
        <v>0</v>
      </c>
      <c r="X19">
        <f>IF(ISBLANK(Data!Y24),"",Data!Y24)</f>
        <v>1</v>
      </c>
      <c r="Y19">
        <f>IF(ISBLANK(Data!Z24),"",Data!Z24)</f>
        <v>0</v>
      </c>
      <c r="Z19">
        <f>IF(ISBLANK(Data!AA24),"",Data!AA24)</f>
        <v>0</v>
      </c>
      <c r="AA19">
        <f>IF(ISBLANK(Data!AB24),"",Data!AB24)</f>
        <v>1</v>
      </c>
      <c r="AB19">
        <f>IF(ISBLANK(Data!AC24),"",Data!AC24)</f>
        <v>1</v>
      </c>
      <c r="AC19">
        <f>IF(ISBLANK(Data!AD24),"",Data!AD24)</f>
        <v>1</v>
      </c>
      <c r="AD19">
        <f>IF(ISBLANK(Data!AE24),"",Data!AE24)</f>
        <v>1</v>
      </c>
      <c r="AE19">
        <f>IF(ISBLANK(Data!AF24),"",Data!AF24)</f>
        <v>0</v>
      </c>
      <c r="AF19">
        <f>IF(ISBLANK(Data!AG24),"",Data!AG24)</f>
        <v>1</v>
      </c>
      <c r="AG19">
        <f>IF(ISBLANK(Data!AH24),"",Data!AH24)</f>
        <v>1</v>
      </c>
      <c r="AH19">
        <f>IF(ISBLANK(Data!AI24),"",Data!AI24)</f>
        <v>6</v>
      </c>
      <c r="AI19">
        <f>IF(ISBLANK(Data!AJ24),"",Data!AJ24)</f>
        <v>5</v>
      </c>
      <c r="AJ19">
        <f>IF(ISBLANK(Data!AK24),"",Data!AK24)</f>
        <v>1</v>
      </c>
      <c r="AK19">
        <f>IF(ISBLANK(Data!AL24),"",Data!AL24)</f>
        <v>1</v>
      </c>
      <c r="AL19">
        <f>IF(ISBLANK(Data!AM24),"",Data!AM24)</f>
        <v>1</v>
      </c>
      <c r="AM19">
        <f>IF(ISBLANK(Data!AN24),"",Data!AN24)</f>
        <v>1</v>
      </c>
      <c r="AN19">
        <f>IF(ISBLANK(Data!AO24),"",Data!AO24)</f>
        <v>0</v>
      </c>
      <c r="AO19">
        <f>IF(ISBLANK(Data!AP24),"",Data!AP24)</f>
        <v>0</v>
      </c>
      <c r="AP19">
        <f>IF(ISBLANK(Data!AQ24),"",Data!AQ24)</f>
        <v>1</v>
      </c>
      <c r="AQ19">
        <f>IF(ISBLANK(Data!AR24),"",Data!AR24)</f>
        <v>0</v>
      </c>
      <c r="AR19">
        <f>IF(ISBLANK(Data!AS24),"",Data!AS24)</f>
        <v>0</v>
      </c>
      <c r="AS19">
        <f>IF(ISBLANK(Data!AT24),"",Data!AT24)</f>
        <v>1</v>
      </c>
      <c r="AT19">
        <f>IF(ISBLANK(Data!AU24),"",Data!AU24)</f>
        <v>0</v>
      </c>
      <c r="AU19">
        <f>IF(ISBLANK(Data!AV24),"",Data!AV24)</f>
        <v>0</v>
      </c>
      <c r="AV19">
        <f>IF(ISBLANK(Data!AW24),"",Data!AW24)</f>
        <v>1</v>
      </c>
      <c r="AW19">
        <f>IF(ISBLANK(Data!AX24),"",Data!AX24)</f>
        <v>2</v>
      </c>
      <c r="AX19">
        <f>IF(ISBLANK(Data!AY24),"",Data!AY24)</f>
        <v>0</v>
      </c>
      <c r="AY19" t="str">
        <f>IF(ISBLANK(Data!AZ24),"",Data!AZ24)</f>
        <v>https://eelarvenoukogu.ee/en</v>
      </c>
      <c r="AZ19">
        <f>IF(ISBLANK(Data!BA24),"",Data!BA24)</f>
        <v>1</v>
      </c>
      <c r="BA19">
        <f>IF(ISBLANK(Data!BB24),"",Data!BB24)</f>
        <v>1</v>
      </c>
      <c r="BB19">
        <f>IF(ISBLANK(Data!BC24),"",Data!BC24)</f>
        <v>1</v>
      </c>
      <c r="BC19">
        <f>IF(ISBLANK(Data!BD24),"",Data!BD24)</f>
        <v>1</v>
      </c>
      <c r="BD19">
        <f>IF(ISBLANK(Data!BE24),"",Data!BE24)</f>
        <v>1</v>
      </c>
      <c r="BE19">
        <f>IF(ISBLANK(Data!BF24),"",Data!BF24)</f>
        <v>1</v>
      </c>
      <c r="BF19">
        <f>IF(ISBLANK(Data!BG24),"",Data!BG24)</f>
        <v>1</v>
      </c>
      <c r="BG19">
        <f>IF(ISBLANK(Data!BH24),"",Data!BH24)</f>
        <v>1</v>
      </c>
      <c r="BH19">
        <f>IF(ISBLANK(Data!BI24),"",Data!BI24)</f>
        <v>1</v>
      </c>
      <c r="BI19" t="str">
        <f>IF(ISBLANK(Data!BJ24),"",Data!BJ24)</f>
        <v/>
      </c>
      <c r="BJ19" t="str">
        <f>IF(ISBLANK(Data!BK24),"",Data!BK24)</f>
        <v/>
      </c>
      <c r="BK19" t="e">
        <f>IF(ISBLANK(Data!#REF!),"",Data!#REF!)</f>
        <v>#REF!</v>
      </c>
      <c r="BL19">
        <f>IF(ISBLANK(Data!BL24),"",Data!BL24)</f>
        <v>939</v>
      </c>
      <c r="BM19" t="str">
        <f>IF(ISBLANK(Data!BM24),"",Data!BM24)</f>
        <v>EST</v>
      </c>
      <c r="BN19" t="str">
        <f>IF(ISBLANK(Data!BN24),"",Data!BN24)</f>
        <v/>
      </c>
      <c r="BO19" t="str">
        <f>IF(ISBLANK(Data!BO24),"",Data!BO24)</f>
        <v/>
      </c>
    </row>
    <row r="20" spans="1:67" x14ac:dyDescent="0.35">
      <c r="A20" t="str">
        <f>Data!B25</f>
        <v>EUR</v>
      </c>
      <c r="B20" t="str">
        <f>Data!C25</f>
        <v>Finland</v>
      </c>
      <c r="C20" t="str">
        <f>Data!D25</f>
        <v>National Audit Office of Finland</v>
      </c>
      <c r="D20" t="str">
        <f>IF(ISBLANK(Data!E25),"",Data!E25)</f>
        <v>NAO</v>
      </c>
      <c r="E20">
        <f>IF(ISBLANK(Data!F25),"",Data!F25)</f>
        <v>2013</v>
      </c>
      <c r="F20" t="str">
        <f>IF(ISBLANK(Data!G25),"",Data!G25)</f>
        <v/>
      </c>
      <c r="G20" t="str">
        <f>IF(ISBLANK(Data!H25),"",Data!H25)</f>
        <v>General Government</v>
      </c>
      <c r="H20">
        <f>IF(ISBLANK(Data!I25),"",Data!I25)</f>
        <v>1</v>
      </c>
      <c r="I20">
        <f>IF(ISBLANK(Data!J25),"",Data!J25)</f>
        <v>1</v>
      </c>
      <c r="J20">
        <f>IF(ISBLANK(Data!K25),"",Data!K25)</f>
        <v>0</v>
      </c>
      <c r="K20">
        <f>IF(ISBLANK(Data!L25),"",Data!L25)</f>
        <v>1</v>
      </c>
      <c r="L20">
        <f>IF(ISBLANK(Data!M25),"",Data!M25)</f>
        <v>1</v>
      </c>
      <c r="M20">
        <f>IF(ISBLANK(Data!N25),"",Data!N25)</f>
        <v>1</v>
      </c>
      <c r="N20">
        <f>IF(ISBLANK(Data!O25),"",Data!O25)</f>
        <v>1</v>
      </c>
      <c r="O20">
        <f>IF(ISBLANK(Data!P25),"",Data!P25)</f>
        <v>0</v>
      </c>
      <c r="P20">
        <f>IF(ISBLANK(Data!Q25),"",Data!Q25)</f>
        <v>1</v>
      </c>
      <c r="Q20">
        <f>IF(ISBLANK(Data!R25),"",Data!R25)</f>
        <v>1</v>
      </c>
      <c r="R20">
        <f>IF(ISBLANK(Data!S25),"",Data!S25)</f>
        <v>0</v>
      </c>
      <c r="S20">
        <f>IF(ISBLANK(Data!T25),"",Data!T25)</f>
        <v>1</v>
      </c>
      <c r="T20">
        <f>IF(ISBLANK(Data!U25),"",Data!U25)</f>
        <v>1</v>
      </c>
      <c r="U20">
        <f>IF(ISBLANK(Data!V25),"",Data!V25)</f>
        <v>1</v>
      </c>
      <c r="V20">
        <f>IF(ISBLANK(Data!W25),"",Data!W25)</f>
        <v>0</v>
      </c>
      <c r="W20">
        <f>IF(ISBLANK(Data!X25),"",Data!X25)</f>
        <v>0</v>
      </c>
      <c r="X20">
        <f>IF(ISBLANK(Data!Y25),"",Data!Y25)</f>
        <v>1</v>
      </c>
      <c r="Y20">
        <f>IF(ISBLANK(Data!Z25),"",Data!Z25)</f>
        <v>1</v>
      </c>
      <c r="Z20">
        <f>IF(ISBLANK(Data!AA25),"",Data!AA25)</f>
        <v>0</v>
      </c>
      <c r="AA20">
        <f>IF(ISBLANK(Data!AB25),"",Data!AB25)</f>
        <v>1</v>
      </c>
      <c r="AB20">
        <f>IF(ISBLANK(Data!AC25),"",Data!AC25)</f>
        <v>1</v>
      </c>
      <c r="AC20">
        <f>IF(ISBLANK(Data!AD25),"",Data!AD25)</f>
        <v>0</v>
      </c>
      <c r="AD20">
        <f>IF(ISBLANK(Data!AE25),"",Data!AE25)</f>
        <v>1</v>
      </c>
      <c r="AE20">
        <f>IF(ISBLANK(Data!AF25),"",Data!AF25)</f>
        <v>0</v>
      </c>
      <c r="AF20">
        <f>IF(ISBLANK(Data!AG25),"",Data!AG25)</f>
        <v>1</v>
      </c>
      <c r="AG20">
        <f>IF(ISBLANK(Data!AH25),"",Data!AH25)</f>
        <v>1</v>
      </c>
      <c r="AH20">
        <f>IF(ISBLANK(Data!AI25),"",Data!AI25)</f>
        <v>7</v>
      </c>
      <c r="AI20">
        <f>IF(ISBLANK(Data!AJ25),"",Data!AJ25)</f>
        <v>6</v>
      </c>
      <c r="AJ20">
        <f>IF(ISBLANK(Data!AK25),"",Data!AK25)</f>
        <v>1</v>
      </c>
      <c r="AK20">
        <f>IF(ISBLANK(Data!AL25),"",Data!AL25)</f>
        <v>0</v>
      </c>
      <c r="AL20">
        <f>IF(ISBLANK(Data!AM25),"",Data!AM25)</f>
        <v>1</v>
      </c>
      <c r="AM20">
        <f>IF(ISBLANK(Data!AN25),"",Data!AN25)</f>
        <v>1</v>
      </c>
      <c r="AN20">
        <f>IF(ISBLANK(Data!AO25),"",Data!AO25)</f>
        <v>0</v>
      </c>
      <c r="AO20">
        <f>IF(ISBLANK(Data!AP25),"",Data!AP25)</f>
        <v>1</v>
      </c>
      <c r="AP20">
        <f>IF(ISBLANK(Data!AQ25),"",Data!AQ25)</f>
        <v>0</v>
      </c>
      <c r="AQ20">
        <f>IF(ISBLANK(Data!AR25),"",Data!AR25)</f>
        <v>0</v>
      </c>
      <c r="AR20">
        <f>IF(ISBLANK(Data!AS25),"",Data!AS25)</f>
        <v>1</v>
      </c>
      <c r="AS20">
        <f>IF(ISBLANK(Data!AT25),"",Data!AT25)</f>
        <v>0</v>
      </c>
      <c r="AT20">
        <f>IF(ISBLANK(Data!AU25),"",Data!AU25)</f>
        <v>0</v>
      </c>
      <c r="AU20">
        <f>IF(ISBLANK(Data!AV25),"",Data!AV25)</f>
        <v>1</v>
      </c>
      <c r="AV20">
        <f>IF(ISBLANK(Data!AW25),"",Data!AW25)</f>
        <v>0</v>
      </c>
      <c r="AW20">
        <f>IF(ISBLANK(Data!AX25),"",Data!AX25)</f>
        <v>140</v>
      </c>
      <c r="AX20">
        <f>IF(ISBLANK(Data!AY25),"",Data!AY25)</f>
        <v>0</v>
      </c>
      <c r="AY20" t="str">
        <f>IF(ISBLANK(Data!AZ25),"",Data!AZ25)</f>
        <v>https://www.vtv.fi/en/</v>
      </c>
      <c r="AZ20">
        <f>IF(ISBLANK(Data!BA25),"",Data!BA25)</f>
        <v>1</v>
      </c>
      <c r="BA20">
        <f>IF(ISBLANK(Data!BB25),"",Data!BB25)</f>
        <v>1</v>
      </c>
      <c r="BB20">
        <f>IF(ISBLANK(Data!BC25),"",Data!BC25)</f>
        <v>1</v>
      </c>
      <c r="BC20">
        <f>IF(ISBLANK(Data!BD25),"",Data!BD25)</f>
        <v>1</v>
      </c>
      <c r="BD20">
        <f>IF(ISBLANK(Data!BE25),"",Data!BE25)</f>
        <v>1</v>
      </c>
      <c r="BE20">
        <f>IF(ISBLANK(Data!BF25),"",Data!BF25)</f>
        <v>0</v>
      </c>
      <c r="BF20">
        <f>IF(ISBLANK(Data!BG25),"",Data!BG25)</f>
        <v>1</v>
      </c>
      <c r="BG20">
        <f>IF(ISBLANK(Data!BH25),"",Data!BH25)</f>
        <v>1</v>
      </c>
      <c r="BH20">
        <f>IF(ISBLANK(Data!BI25),"",Data!BI25)</f>
        <v>0</v>
      </c>
      <c r="BI20">
        <f>IF(ISBLANK(Data!BJ25),"",Data!BJ25)</f>
        <v>1</v>
      </c>
      <c r="BJ20" t="str">
        <f>IF(ISBLANK(Data!BK25),"",Data!BK25)</f>
        <v/>
      </c>
      <c r="BK20" t="e">
        <f>IF(ISBLANK(Data!#REF!),"",Data!#REF!)</f>
        <v>#REF!</v>
      </c>
      <c r="BL20">
        <f>IF(ISBLANK(Data!BL25),"",Data!BL25)</f>
        <v>172</v>
      </c>
      <c r="BM20" t="str">
        <f>IF(ISBLANK(Data!BM25),"",Data!BM25)</f>
        <v>FIN</v>
      </c>
      <c r="BN20">
        <f>IF(ISBLANK(Data!BN25),"",Data!BN25)</f>
        <v>1</v>
      </c>
      <c r="BO20">
        <f>IF(ISBLANK(Data!BO25),"",Data!BO25)</f>
        <v>24</v>
      </c>
    </row>
    <row r="21" spans="1:67" x14ac:dyDescent="0.35">
      <c r="A21" t="str">
        <f>Data!B26</f>
        <v>EUR</v>
      </c>
      <c r="B21" t="str">
        <f>Data!C26</f>
        <v>France</v>
      </c>
      <c r="C21" t="str">
        <f>Data!D26</f>
        <v>High Council of Public Finance</v>
      </c>
      <c r="D21" t="str">
        <f>IF(ISBLANK(Data!E26),"",Data!E26)</f>
        <v>HPCF</v>
      </c>
      <c r="E21">
        <f>IF(ISBLANK(Data!F26),"",Data!F26)</f>
        <v>2013</v>
      </c>
      <c r="F21" t="str">
        <f>IF(ISBLANK(Data!G26),"",Data!G26)</f>
        <v/>
      </c>
      <c r="G21" t="str">
        <f>IF(ISBLANK(Data!H26),"",Data!H26)</f>
        <v>General Government</v>
      </c>
      <c r="H21">
        <f>IF(ISBLANK(Data!I26),"",Data!I26)</f>
        <v>1</v>
      </c>
      <c r="I21">
        <f>IF(ISBLANK(Data!J26),"",Data!J26)</f>
        <v>0</v>
      </c>
      <c r="J21">
        <f>IF(ISBLANK(Data!K26),"",Data!K26)</f>
        <v>0</v>
      </c>
      <c r="K21">
        <f>IF(ISBLANK(Data!L26),"",Data!L26)</f>
        <v>1</v>
      </c>
      <c r="L21">
        <f>IF(ISBLANK(Data!M26),"",Data!M26)</f>
        <v>0</v>
      </c>
      <c r="M21">
        <f>IF(ISBLANK(Data!N26),"",Data!N26)</f>
        <v>0</v>
      </c>
      <c r="N21">
        <f>IF(ISBLANK(Data!O26),"",Data!O26)</f>
        <v>1</v>
      </c>
      <c r="O21">
        <f>IF(ISBLANK(Data!P26),"",Data!P26)</f>
        <v>0</v>
      </c>
      <c r="P21">
        <f>IF(ISBLANK(Data!Q26),"",Data!Q26)</f>
        <v>1</v>
      </c>
      <c r="Q21">
        <f>IF(ISBLANK(Data!R26),"",Data!R26)</f>
        <v>1</v>
      </c>
      <c r="R21">
        <f>IF(ISBLANK(Data!S26),"",Data!S26)</f>
        <v>0</v>
      </c>
      <c r="S21">
        <f>IF(ISBLANK(Data!T26),"",Data!T26)</f>
        <v>0</v>
      </c>
      <c r="T21">
        <f>IF(ISBLANK(Data!U26),"",Data!U26)</f>
        <v>1</v>
      </c>
      <c r="U21">
        <f>IF(ISBLANK(Data!V26),"",Data!V26)</f>
        <v>1</v>
      </c>
      <c r="V21">
        <f>IF(ISBLANK(Data!W26),"",Data!W26)</f>
        <v>0</v>
      </c>
      <c r="W21">
        <f>IF(ISBLANK(Data!X26),"",Data!X26)</f>
        <v>0</v>
      </c>
      <c r="X21">
        <f>IF(ISBLANK(Data!Y26),"",Data!Y26)</f>
        <v>0</v>
      </c>
      <c r="Y21">
        <f>IF(ISBLANK(Data!Z26),"",Data!Z26)</f>
        <v>1</v>
      </c>
      <c r="Z21">
        <f>IF(ISBLANK(Data!AA26),"",Data!AA26)</f>
        <v>0</v>
      </c>
      <c r="AA21">
        <f>IF(ISBLANK(Data!AB26),"",Data!AB26)</f>
        <v>1</v>
      </c>
      <c r="AB21">
        <f>IF(ISBLANK(Data!AC26),"",Data!AC26)</f>
        <v>1</v>
      </c>
      <c r="AC21">
        <f>IF(ISBLANK(Data!AD26),"",Data!AD26)</f>
        <v>1</v>
      </c>
      <c r="AD21">
        <f>IF(ISBLANK(Data!AE26),"",Data!AE26)</f>
        <v>0</v>
      </c>
      <c r="AE21">
        <f>IF(ISBLANK(Data!AF26),"",Data!AF26)</f>
        <v>1</v>
      </c>
      <c r="AF21">
        <f>IF(ISBLANK(Data!AG26),"",Data!AG26)</f>
        <v>1</v>
      </c>
      <c r="AG21">
        <f>IF(ISBLANK(Data!AH26),"",Data!AH26)</f>
        <v>1</v>
      </c>
      <c r="AH21">
        <f>IF(ISBLANK(Data!AI26),"",Data!AI26)</f>
        <v>11</v>
      </c>
      <c r="AI21">
        <f>IF(ISBLANK(Data!AJ26),"",Data!AJ26)</f>
        <v>5</v>
      </c>
      <c r="AJ21">
        <f>IF(ISBLANK(Data!AK26),"",Data!AK26)</f>
        <v>0</v>
      </c>
      <c r="AK21" t="str">
        <f>IF(ISBLANK(Data!AL26),"",Data!AL26)</f>
        <v>-</v>
      </c>
      <c r="AL21">
        <f>IF(ISBLANK(Data!AM26),"",Data!AM26)</f>
        <v>1</v>
      </c>
      <c r="AM21">
        <f>IF(ISBLANK(Data!AN26),"",Data!AN26)</f>
        <v>1</v>
      </c>
      <c r="AN21">
        <f>IF(ISBLANK(Data!AO26),"",Data!AO26)</f>
        <v>0</v>
      </c>
      <c r="AO21">
        <f>IF(ISBLANK(Data!AP26),"",Data!AP26)</f>
        <v>1</v>
      </c>
      <c r="AP21">
        <f>IF(ISBLANK(Data!AQ26),"",Data!AQ26)</f>
        <v>1</v>
      </c>
      <c r="AQ21">
        <f>IF(ISBLANK(Data!AR26),"",Data!AR26)</f>
        <v>0</v>
      </c>
      <c r="AR21">
        <f>IF(ISBLANK(Data!AS26),"",Data!AS26)</f>
        <v>1</v>
      </c>
      <c r="AS21">
        <f>IF(ISBLANK(Data!AT26),"",Data!AT26)</f>
        <v>1</v>
      </c>
      <c r="AT21">
        <f>IF(ISBLANK(Data!AU26),"",Data!AU26)</f>
        <v>0</v>
      </c>
      <c r="AU21">
        <f>IF(ISBLANK(Data!AV26),"",Data!AV26)</f>
        <v>0</v>
      </c>
      <c r="AV21">
        <f>IF(ISBLANK(Data!AW26),"",Data!AW26)</f>
        <v>0</v>
      </c>
      <c r="AW21">
        <f>IF(ISBLANK(Data!AX26),"",Data!AX26)</f>
        <v>0</v>
      </c>
      <c r="AX21">
        <f>IF(ISBLANK(Data!AY26),"",Data!AY26)</f>
        <v>2</v>
      </c>
      <c r="AY21" t="str">
        <f>IF(ISBLANK(Data!AZ26),"",Data!AZ26)</f>
        <v>https://www.hcfp.fr/en</v>
      </c>
      <c r="AZ21">
        <f>IF(ISBLANK(Data!BA26),"",Data!BA26)</f>
        <v>1</v>
      </c>
      <c r="BA21">
        <f>IF(ISBLANK(Data!BB26),"",Data!BB26)</f>
        <v>1</v>
      </c>
      <c r="BB21">
        <f>IF(ISBLANK(Data!BC26),"",Data!BC26)</f>
        <v>0</v>
      </c>
      <c r="BC21">
        <f>IF(ISBLANK(Data!BD26),"",Data!BD26)</f>
        <v>1</v>
      </c>
      <c r="BD21">
        <f>IF(ISBLANK(Data!BE26),"",Data!BE26)</f>
        <v>0</v>
      </c>
      <c r="BE21">
        <f>IF(ISBLANK(Data!BF26),"",Data!BF26)</f>
        <v>0</v>
      </c>
      <c r="BF21" t="str">
        <f>IF(ISBLANK(Data!BG26),"",Data!BG26)</f>
        <v/>
      </c>
      <c r="BG21">
        <f>IF(ISBLANK(Data!BH26),"",Data!BH26)</f>
        <v>1</v>
      </c>
      <c r="BH21" t="str">
        <f>IF(ISBLANK(Data!BI26),"",Data!BI26)</f>
        <v/>
      </c>
      <c r="BI21" t="str">
        <f>IF(ISBLANK(Data!BJ26),"",Data!BJ26)</f>
        <v/>
      </c>
      <c r="BJ21" t="str">
        <f>IF(ISBLANK(Data!BK26),"",Data!BK26)</f>
        <v/>
      </c>
      <c r="BK21" t="e">
        <f>IF(ISBLANK(Data!#REF!),"",Data!#REF!)</f>
        <v>#REF!</v>
      </c>
      <c r="BL21">
        <f>IF(ISBLANK(Data!BL26),"",Data!BL26)</f>
        <v>132</v>
      </c>
      <c r="BM21" t="str">
        <f>IF(ISBLANK(Data!BM26),"",Data!BM26)</f>
        <v>FRA</v>
      </c>
      <c r="BN21">
        <f>IF(ISBLANK(Data!BN26),"",Data!BN26)</f>
        <v>1</v>
      </c>
      <c r="BO21">
        <f>IF(ISBLANK(Data!BO26),"",Data!BO26)</f>
        <v>20</v>
      </c>
    </row>
    <row r="22" spans="1:67" x14ac:dyDescent="0.35">
      <c r="A22" t="str">
        <f>Data!B27</f>
        <v>MCD</v>
      </c>
      <c r="B22" t="str">
        <f>Data!C27</f>
        <v>Georgia</v>
      </c>
      <c r="C22" t="str">
        <f>Data!D27</f>
        <v>Parliamentary Budget Office</v>
      </c>
      <c r="D22" t="str">
        <f>IF(ISBLANK(Data!E27),"",Data!E27)</f>
        <v>PBO</v>
      </c>
      <c r="E22">
        <f>IF(ISBLANK(Data!F27),"",Data!F27)</f>
        <v>1997</v>
      </c>
      <c r="F22">
        <f>IF(ISBLANK(Data!G27),"",Data!G27)</f>
        <v>2014</v>
      </c>
      <c r="G22" t="str">
        <f>IF(ISBLANK(Data!H27),"",Data!H27)</f>
        <v>General Government</v>
      </c>
      <c r="H22">
        <f>IF(ISBLANK(Data!I27),"",Data!I27)</f>
        <v>1</v>
      </c>
      <c r="I22">
        <f>IF(ISBLANK(Data!J27),"",Data!J27)</f>
        <v>0</v>
      </c>
      <c r="J22">
        <f>IF(ISBLANK(Data!K27),"",Data!K27)</f>
        <v>1</v>
      </c>
      <c r="K22">
        <f>IF(ISBLANK(Data!L27),"",Data!L27)</f>
        <v>1</v>
      </c>
      <c r="L22">
        <f>IF(ISBLANK(Data!M27),"",Data!M27)</f>
        <v>1</v>
      </c>
      <c r="M22">
        <f>IF(ISBLANK(Data!N27),"",Data!N27)</f>
        <v>1</v>
      </c>
      <c r="N22">
        <f>IF(ISBLANK(Data!O27),"",Data!O27)</f>
        <v>1</v>
      </c>
      <c r="O22">
        <f>IF(ISBLANK(Data!P27),"",Data!P27)</f>
        <v>1</v>
      </c>
      <c r="P22">
        <f>IF(ISBLANK(Data!Q27),"",Data!Q27)</f>
        <v>1</v>
      </c>
      <c r="Q22">
        <f>IF(ISBLANK(Data!R27),"",Data!R27)</f>
        <v>1</v>
      </c>
      <c r="R22">
        <f>IF(ISBLANK(Data!S27),"",Data!S27)</f>
        <v>0</v>
      </c>
      <c r="S22">
        <f>IF(ISBLANK(Data!T27),"",Data!T27)</f>
        <v>1</v>
      </c>
      <c r="T22">
        <f>IF(ISBLANK(Data!U27),"",Data!U27)</f>
        <v>1</v>
      </c>
      <c r="U22">
        <f>IF(ISBLANK(Data!V27),"",Data!V27)</f>
        <v>0</v>
      </c>
      <c r="V22">
        <f>IF(ISBLANK(Data!W27),"",Data!W27)</f>
        <v>0</v>
      </c>
      <c r="W22">
        <f>IF(ISBLANK(Data!X27),"",Data!X27)</f>
        <v>0</v>
      </c>
      <c r="X22">
        <f>IF(ISBLANK(Data!Y27),"",Data!Y27)</f>
        <v>0</v>
      </c>
      <c r="Y22">
        <f>IF(ISBLANK(Data!Z27),"",Data!Z27)</f>
        <v>1</v>
      </c>
      <c r="Z22">
        <f>IF(ISBLANK(Data!AA27),"",Data!AA27)</f>
        <v>0</v>
      </c>
      <c r="AA22">
        <f>IF(ISBLANK(Data!AB27),"",Data!AB27)</f>
        <v>1</v>
      </c>
      <c r="AB22">
        <f>IF(ISBLANK(Data!AC27),"",Data!AC27)</f>
        <v>0</v>
      </c>
      <c r="AC22">
        <f>IF(ISBLANK(Data!AD27),"",Data!AD27)</f>
        <v>0</v>
      </c>
      <c r="AD22">
        <f>IF(ISBLANK(Data!AE27),"",Data!AE27)</f>
        <v>1</v>
      </c>
      <c r="AE22">
        <f>IF(ISBLANK(Data!AF27),"",Data!AF27)</f>
        <v>0</v>
      </c>
      <c r="AF22">
        <f>IF(ISBLANK(Data!AG27),"",Data!AG27)</f>
        <v>1</v>
      </c>
      <c r="AG22">
        <f>IF(ISBLANK(Data!AH27),"",Data!AH27)</f>
        <v>1</v>
      </c>
      <c r="AH22">
        <f>IF(ISBLANK(Data!AI27),"",Data!AI27)</f>
        <v>12</v>
      </c>
      <c r="AI22">
        <f>IF(ISBLANK(Data!AJ27),"",Data!AJ27)</f>
        <v>5</v>
      </c>
      <c r="AJ22">
        <f>IF(ISBLANK(Data!AK27),"",Data!AK27)</f>
        <v>1</v>
      </c>
      <c r="AK22">
        <f>IF(ISBLANK(Data!AL27),"",Data!AL27)</f>
        <v>0</v>
      </c>
      <c r="AL22">
        <f>IF(ISBLANK(Data!AM27),"",Data!AM27)</f>
        <v>0</v>
      </c>
      <c r="AM22">
        <f>IF(ISBLANK(Data!AN27),"",Data!AN27)</f>
        <v>0</v>
      </c>
      <c r="AN22">
        <f>IF(ISBLANK(Data!AO27),"",Data!AO27)</f>
        <v>0</v>
      </c>
      <c r="AO22">
        <f>IF(ISBLANK(Data!AP27),"",Data!AP27)</f>
        <v>1</v>
      </c>
      <c r="AP22">
        <f>IF(ISBLANK(Data!AQ27),"",Data!AQ27)</f>
        <v>0</v>
      </c>
      <c r="AQ22">
        <f>IF(ISBLANK(Data!AR27),"",Data!AR27)</f>
        <v>0</v>
      </c>
      <c r="AR22">
        <f>IF(ISBLANK(Data!AS27),"",Data!AS27)</f>
        <v>1</v>
      </c>
      <c r="AS22">
        <f>IF(ISBLANK(Data!AT27),"",Data!AT27)</f>
        <v>0</v>
      </c>
      <c r="AT22">
        <f>IF(ISBLANK(Data!AU27),"",Data!AU27)</f>
        <v>0</v>
      </c>
      <c r="AU22">
        <f>IF(ISBLANK(Data!AV27),"",Data!AV27)</f>
        <v>1</v>
      </c>
      <c r="AV22">
        <f>IF(ISBLANK(Data!AW27),"",Data!AW27)</f>
        <v>0</v>
      </c>
      <c r="AW22">
        <f>IF(ISBLANK(Data!AX27),"",Data!AX27)</f>
        <v>1</v>
      </c>
      <c r="AX22">
        <f>IF(ISBLANK(Data!AY27),"",Data!AY27)</f>
        <v>0</v>
      </c>
      <c r="AY22" t="str">
        <f>IF(ISBLANK(Data!AZ27),"",Data!AZ27)</f>
        <v xml:space="preserve">https://www.pbo.parliament.ge </v>
      </c>
      <c r="AZ22">
        <f>IF(ISBLANK(Data!BA27),"",Data!BA27)</f>
        <v>1</v>
      </c>
      <c r="BA22">
        <f>IF(ISBLANK(Data!BB27),"",Data!BB27)</f>
        <v>1</v>
      </c>
      <c r="BB22">
        <f>IF(ISBLANK(Data!BC27),"",Data!BC27)</f>
        <v>0</v>
      </c>
      <c r="BC22">
        <f>IF(ISBLANK(Data!BD27),"",Data!BD27)</f>
        <v>1</v>
      </c>
      <c r="BD22">
        <f>IF(ISBLANK(Data!BE27),"",Data!BE27)</f>
        <v>0</v>
      </c>
      <c r="BE22">
        <f>IF(ISBLANK(Data!BF27),"",Data!BF27)</f>
        <v>0</v>
      </c>
      <c r="BF22" t="str">
        <f>IF(ISBLANK(Data!BG27),"",Data!BG27)</f>
        <v/>
      </c>
      <c r="BG22">
        <f>IF(ISBLANK(Data!BH27),"",Data!BH27)</f>
        <v>1</v>
      </c>
      <c r="BH22" t="str">
        <f>IF(ISBLANK(Data!BI27),"",Data!BI27)</f>
        <v/>
      </c>
      <c r="BI22" t="str">
        <f>IF(ISBLANK(Data!BJ27),"",Data!BJ27)</f>
        <v/>
      </c>
      <c r="BJ22" t="str">
        <f>IF(ISBLANK(Data!BK27),"",Data!BK27)</f>
        <v/>
      </c>
      <c r="BK22" t="e">
        <f>IF(ISBLANK(Data!#REF!),"",Data!#REF!)</f>
        <v>#REF!</v>
      </c>
      <c r="BL22">
        <f>IF(ISBLANK(Data!BL27),"",Data!BL27)</f>
        <v>915</v>
      </c>
      <c r="BM22" t="str">
        <f>IF(ISBLANK(Data!BM27),"",Data!BM27)</f>
        <v>GEO</v>
      </c>
      <c r="BN22">
        <f>IF(ISBLANK(Data!BN27),"",Data!BN27)</f>
        <v>1</v>
      </c>
      <c r="BO22">
        <f>IF(ISBLANK(Data!BO27),"",Data!BO27)</f>
        <v>18</v>
      </c>
    </row>
    <row r="23" spans="1:67" x14ac:dyDescent="0.35">
      <c r="A23" t="str">
        <f>Data!B28</f>
        <v>EUR</v>
      </c>
      <c r="B23" t="str">
        <f>Data!C28</f>
        <v>Germany</v>
      </c>
      <c r="C23" t="str">
        <f>Data!D28</f>
        <v>Independent Advisory Board to the German Stability Council (Unabhängiger Beirat des Stabilitätsrats)</v>
      </c>
      <c r="D23" t="str">
        <f>IF(ISBLANK(Data!E28),"",Data!E28)</f>
        <v>IAB</v>
      </c>
      <c r="E23">
        <f>IF(ISBLANK(Data!F28),"",Data!F28)</f>
        <v>2013</v>
      </c>
      <c r="F23" t="str">
        <f>IF(ISBLANK(Data!G28),"",Data!G28)</f>
        <v/>
      </c>
      <c r="G23" t="str">
        <f>IF(ISBLANK(Data!H28),"",Data!H28)</f>
        <v>General government</v>
      </c>
      <c r="H23">
        <f>IF(ISBLANK(Data!I28),"",Data!I28)</f>
        <v>1</v>
      </c>
      <c r="I23">
        <f>IF(ISBLANK(Data!J28),"",Data!J28)</f>
        <v>0</v>
      </c>
      <c r="J23">
        <f>IF(ISBLANK(Data!K28),"",Data!K28)</f>
        <v>0</v>
      </c>
      <c r="K23">
        <f>IF(ISBLANK(Data!L28),"",Data!L28)</f>
        <v>1</v>
      </c>
      <c r="L23">
        <f>IF(ISBLANK(Data!M28),"",Data!M28)</f>
        <v>1</v>
      </c>
      <c r="M23">
        <f>IF(ISBLANK(Data!N28),"",Data!N28)</f>
        <v>1</v>
      </c>
      <c r="N23">
        <f>IF(ISBLANK(Data!O28),"",Data!O28)</f>
        <v>0</v>
      </c>
      <c r="O23">
        <f>IF(ISBLANK(Data!P28),"",Data!P28)</f>
        <v>0</v>
      </c>
      <c r="P23">
        <f>IF(ISBLANK(Data!Q28),"",Data!Q28)</f>
        <v>1</v>
      </c>
      <c r="Q23">
        <f>IF(ISBLANK(Data!R28),"",Data!R28)</f>
        <v>1</v>
      </c>
      <c r="R23">
        <f>IF(ISBLANK(Data!S28),"",Data!S28)</f>
        <v>1</v>
      </c>
      <c r="S23">
        <f>IF(ISBLANK(Data!T28),"",Data!T28)</f>
        <v>0</v>
      </c>
      <c r="T23">
        <f>IF(ISBLANK(Data!U28),"",Data!U28)</f>
        <v>1</v>
      </c>
      <c r="U23">
        <f>IF(ISBLANK(Data!V28),"",Data!V28)</f>
        <v>0</v>
      </c>
      <c r="V23">
        <f>IF(ISBLANK(Data!W28),"",Data!W28)</f>
        <v>0</v>
      </c>
      <c r="W23">
        <f>IF(ISBLANK(Data!X28),"",Data!X28)</f>
        <v>0</v>
      </c>
      <c r="X23">
        <f>IF(ISBLANK(Data!Y28),"",Data!Y28)</f>
        <v>0</v>
      </c>
      <c r="Y23">
        <f>IF(ISBLANK(Data!Z28),"",Data!Z28)</f>
        <v>0</v>
      </c>
      <c r="Z23">
        <f>IF(ISBLANK(Data!AA28),"",Data!AA28)</f>
        <v>0</v>
      </c>
      <c r="AA23">
        <f>IF(ISBLANK(Data!AB28),"",Data!AB28)</f>
        <v>1</v>
      </c>
      <c r="AB23">
        <f>IF(ISBLANK(Data!AC28),"",Data!AC28)</f>
        <v>0</v>
      </c>
      <c r="AC23">
        <f>IF(ISBLANK(Data!AD28),"",Data!AD28)</f>
        <v>0</v>
      </c>
      <c r="AD23">
        <f>IF(ISBLANK(Data!AE28),"",Data!AE28)</f>
        <v>0</v>
      </c>
      <c r="AE23">
        <f>IF(ISBLANK(Data!AF28),"",Data!AF28)</f>
        <v>0</v>
      </c>
      <c r="AF23">
        <f>IF(ISBLANK(Data!AG28),"",Data!AG28)</f>
        <v>1</v>
      </c>
      <c r="AG23">
        <f>IF(ISBLANK(Data!AH28),"",Data!AH28)</f>
        <v>1</v>
      </c>
      <c r="AH23">
        <f>IF(ISBLANK(Data!AI28),"",Data!AI28)</f>
        <v>9</v>
      </c>
      <c r="AI23">
        <f>IF(ISBLANK(Data!AJ28),"",Data!AJ28)</f>
        <v>5</v>
      </c>
      <c r="AJ23">
        <f>IF(ISBLANK(Data!AK28),"",Data!AK28)</f>
        <v>1</v>
      </c>
      <c r="AK23" t="str">
        <f>IF(ISBLANK(Data!AL28),"",Data!AL28)</f>
        <v>-</v>
      </c>
      <c r="AL23">
        <f>IF(ISBLANK(Data!AM28),"",Data!AM28)</f>
        <v>1</v>
      </c>
      <c r="AM23">
        <f>IF(ISBLANK(Data!AN28),"",Data!AN28)</f>
        <v>0</v>
      </c>
      <c r="AN23">
        <f>IF(ISBLANK(Data!AO28),"",Data!AO28)</f>
        <v>0</v>
      </c>
      <c r="AO23">
        <f>IF(ISBLANK(Data!AP28),"",Data!AP28)</f>
        <v>1</v>
      </c>
      <c r="AP23">
        <f>IF(ISBLANK(Data!AQ28),"",Data!AQ28)</f>
        <v>1</v>
      </c>
      <c r="AQ23">
        <f>IF(ISBLANK(Data!AR28),"",Data!AR28)</f>
        <v>5</v>
      </c>
      <c r="AR23">
        <f>IF(ISBLANK(Data!AS28),"",Data!AS28)</f>
        <v>0</v>
      </c>
      <c r="AS23">
        <f>IF(ISBLANK(Data!AT28),"",Data!AT28)</f>
        <v>4</v>
      </c>
      <c r="AT23">
        <f>IF(ISBLANK(Data!AU28),"",Data!AU28)</f>
        <v>0</v>
      </c>
      <c r="AU23">
        <f>IF(ISBLANK(Data!AV28),"",Data!AV28)</f>
        <v>0</v>
      </c>
      <c r="AV23">
        <f>IF(ISBLANK(Data!AW28),"",Data!AW28)</f>
        <v>0</v>
      </c>
      <c r="AW23">
        <f>IF(ISBLANK(Data!AX28),"",Data!AX28)</f>
        <v>6</v>
      </c>
      <c r="AX23">
        <f>IF(ISBLANK(Data!AY28),"",Data!AY28)</f>
        <v>2</v>
      </c>
      <c r="AY23" t="str">
        <f>IF(ISBLANK(Data!AZ28),"",Data!AZ28)</f>
        <v>https://www.stabilitaetsrat.de/EN/Beirat/Beirat_node.html</v>
      </c>
      <c r="AZ23">
        <f>IF(ISBLANK(Data!BA28),"",Data!BA28)</f>
        <v>1</v>
      </c>
      <c r="BA23">
        <f>IF(ISBLANK(Data!BB28),"",Data!BB28)</f>
        <v>1</v>
      </c>
      <c r="BB23">
        <f>IF(ISBLANK(Data!BC28),"",Data!BC28)</f>
        <v>0</v>
      </c>
      <c r="BC23">
        <f>IF(ISBLANK(Data!BD28),"",Data!BD28)</f>
        <v>1</v>
      </c>
      <c r="BD23">
        <f>IF(ISBLANK(Data!BE28),"",Data!BE28)</f>
        <v>0</v>
      </c>
      <c r="BE23">
        <f>IF(ISBLANK(Data!BF28),"",Data!BF28)</f>
        <v>0</v>
      </c>
      <c r="BF23" t="str">
        <f>IF(ISBLANK(Data!BG28),"",Data!BG28)</f>
        <v/>
      </c>
      <c r="BG23">
        <f>IF(ISBLANK(Data!BH28),"",Data!BH28)</f>
        <v>1</v>
      </c>
      <c r="BH23" t="str">
        <f>IF(ISBLANK(Data!BI28),"",Data!BI28)</f>
        <v/>
      </c>
      <c r="BI23">
        <f>IF(ISBLANK(Data!BJ28),"",Data!BJ28)</f>
        <v>1</v>
      </c>
      <c r="BJ23" t="str">
        <f>IF(ISBLANK(Data!BK28),"",Data!BK28)</f>
        <v/>
      </c>
      <c r="BK23" t="e">
        <f>IF(ISBLANK(Data!#REF!),"",Data!#REF!)</f>
        <v>#REF!</v>
      </c>
      <c r="BL23">
        <f>IF(ISBLANK(Data!BL28),"",Data!BL28)</f>
        <v>134</v>
      </c>
      <c r="BM23" t="str">
        <f>IF(ISBLANK(Data!BM28),"",Data!BM28)</f>
        <v>DEU</v>
      </c>
      <c r="BN23">
        <f>IF(ISBLANK(Data!BN28),"",Data!BN28)</f>
        <v>1</v>
      </c>
      <c r="BO23">
        <f>IF(ISBLANK(Data!BO28),"",Data!BO28)</f>
        <v>13</v>
      </c>
    </row>
    <row r="24" spans="1:67" x14ac:dyDescent="0.35">
      <c r="A24" t="str">
        <f>Data!B29</f>
        <v>EUR</v>
      </c>
      <c r="B24" t="str">
        <f>Data!C29</f>
        <v>Greece</v>
      </c>
      <c r="C24" t="str">
        <f>Data!D29</f>
        <v>Parliamentary Budget Office</v>
      </c>
      <c r="D24" t="str">
        <f>IF(ISBLANK(Data!E29),"",Data!E29)</f>
        <v>HPBO</v>
      </c>
      <c r="E24">
        <f>IF(ISBLANK(Data!F29),"",Data!F29)</f>
        <v>2010</v>
      </c>
      <c r="F24" t="str">
        <f>IF(ISBLANK(Data!G29),"",Data!G29)</f>
        <v>2013 (first head resigned in 2011, PBO restarted in 2013)</v>
      </c>
      <c r="G24" t="str">
        <f>IF(ISBLANK(Data!H29),"",Data!H29)</f>
        <v>General Government</v>
      </c>
      <c r="H24">
        <f>IF(ISBLANK(Data!I29),"",Data!I29)</f>
        <v>1</v>
      </c>
      <c r="I24">
        <f>IF(ISBLANK(Data!J29),"",Data!J29)</f>
        <v>1</v>
      </c>
      <c r="J24">
        <f>IF(ISBLANK(Data!K29),"",Data!K29)</f>
        <v>0</v>
      </c>
      <c r="K24">
        <f>IF(ISBLANK(Data!L29),"",Data!L29)</f>
        <v>1</v>
      </c>
      <c r="L24">
        <f>IF(ISBLANK(Data!M29),"",Data!M29)</f>
        <v>1</v>
      </c>
      <c r="M24">
        <f>IF(ISBLANK(Data!N29),"",Data!N29)</f>
        <v>1</v>
      </c>
      <c r="N24">
        <f>IF(ISBLANK(Data!O29),"",Data!O29)</f>
        <v>1</v>
      </c>
      <c r="O24">
        <f>IF(ISBLANK(Data!P29),"",Data!P29)</f>
        <v>1</v>
      </c>
      <c r="P24">
        <f>IF(ISBLANK(Data!Q29),"",Data!Q29)</f>
        <v>1</v>
      </c>
      <c r="Q24">
        <f>IF(ISBLANK(Data!R29),"",Data!R29)</f>
        <v>1</v>
      </c>
      <c r="R24">
        <f>IF(ISBLANK(Data!S29),"",Data!S29)</f>
        <v>0</v>
      </c>
      <c r="S24">
        <f>IF(ISBLANK(Data!T29),"",Data!T29)</f>
        <v>1</v>
      </c>
      <c r="T24">
        <f>IF(ISBLANK(Data!U29),"",Data!U29)</f>
        <v>1</v>
      </c>
      <c r="U24" t="str">
        <f>IF(ISBLANK(Data!V29),"",Data!V29)</f>
        <v>-</v>
      </c>
      <c r="V24">
        <f>IF(ISBLANK(Data!W29),"",Data!W29)</f>
        <v>0</v>
      </c>
      <c r="W24">
        <f>IF(ISBLANK(Data!X29),"",Data!X29)</f>
        <v>0</v>
      </c>
      <c r="X24">
        <f>IF(ISBLANK(Data!Y29),"",Data!Y29)</f>
        <v>0</v>
      </c>
      <c r="Y24">
        <f>IF(ISBLANK(Data!Z29),"",Data!Z29)</f>
        <v>0</v>
      </c>
      <c r="Z24">
        <f>IF(ISBLANK(Data!AA29),"",Data!AA29)</f>
        <v>0</v>
      </c>
      <c r="AA24">
        <f>IF(ISBLANK(Data!AB29),"",Data!AB29)</f>
        <v>1</v>
      </c>
      <c r="AB24">
        <f>IF(ISBLANK(Data!AC29),"",Data!AC29)</f>
        <v>1</v>
      </c>
      <c r="AC24">
        <f>IF(ISBLANK(Data!AD29),"",Data!AD29)</f>
        <v>0</v>
      </c>
      <c r="AD24">
        <f>IF(ISBLANK(Data!AE29),"",Data!AE29)</f>
        <v>1</v>
      </c>
      <c r="AE24">
        <f>IF(ISBLANK(Data!AF29),"",Data!AF29)</f>
        <v>0</v>
      </c>
      <c r="AF24" t="str">
        <f>IF(ISBLANK(Data!AG29),"",Data!AG29)</f>
        <v>-</v>
      </c>
      <c r="AG24">
        <f>IF(ISBLANK(Data!AH29),"",Data!AH29)</f>
        <v>1</v>
      </c>
      <c r="AH24">
        <f>IF(ISBLANK(Data!AI29),"",Data!AI29)</f>
        <v>5</v>
      </c>
      <c r="AI24" t="str">
        <f>IF(ISBLANK(Data!AJ29),"",Data!AJ29)</f>
        <v>5 for Head of the office, 3 for committee members</v>
      </c>
      <c r="AJ24">
        <f>IF(ISBLANK(Data!AK29),"",Data!AK29)</f>
        <v>1</v>
      </c>
      <c r="AK24" t="str">
        <f>IF(ISBLANK(Data!AL29),"",Data!AL29)</f>
        <v>-</v>
      </c>
      <c r="AL24">
        <f>IF(ISBLANK(Data!AM29),"",Data!AM29)</f>
        <v>1</v>
      </c>
      <c r="AM24">
        <f>IF(ISBLANK(Data!AN29),"",Data!AN29)</f>
        <v>0</v>
      </c>
      <c r="AN24">
        <f>IF(ISBLANK(Data!AO29),"",Data!AO29)</f>
        <v>0</v>
      </c>
      <c r="AO24">
        <f>IF(ISBLANK(Data!AP29),"",Data!AP29)</f>
        <v>0</v>
      </c>
      <c r="AP24">
        <f>IF(ISBLANK(Data!AQ29),"",Data!AQ29)</f>
        <v>0</v>
      </c>
      <c r="AQ24">
        <f>IF(ISBLANK(Data!AR29),"",Data!AR29)</f>
        <v>0</v>
      </c>
      <c r="AR24">
        <f>IF(ISBLANK(Data!AS29),"",Data!AS29)</f>
        <v>1</v>
      </c>
      <c r="AS24">
        <f>IF(ISBLANK(Data!AT29),"",Data!AT29)</f>
        <v>0</v>
      </c>
      <c r="AT24" t="str">
        <f>IF(ISBLANK(Data!AU29),"",Data!AU29)</f>
        <v>-</v>
      </c>
      <c r="AU24" t="str">
        <f>IF(ISBLANK(Data!AV29),"",Data!AV29)</f>
        <v>-</v>
      </c>
      <c r="AV24" t="str">
        <f>IF(ISBLANK(Data!AW29),"",Data!AW29)</f>
        <v>n.a.</v>
      </c>
      <c r="AW24">
        <f>IF(ISBLANK(Data!AX29),"",Data!AX29)</f>
        <v>9</v>
      </c>
      <c r="AX24">
        <f>IF(ISBLANK(Data!AY29),"",Data!AY29)</f>
        <v>2</v>
      </c>
      <c r="AY24" t="str">
        <f>IF(ISBLANK(Data!AZ29),"",Data!AZ29)</f>
        <v>https://www.pbo.gr/</v>
      </c>
      <c r="AZ24">
        <f>IF(ISBLANK(Data!BA29),"",Data!BA29)</f>
        <v>1</v>
      </c>
      <c r="BA24">
        <f>IF(ISBLANK(Data!BB29),"",Data!BB29)</f>
        <v>1</v>
      </c>
      <c r="BB24">
        <f>IF(ISBLANK(Data!BC29),"",Data!BC29)</f>
        <v>2</v>
      </c>
      <c r="BC24">
        <f>IF(ISBLANK(Data!BD29),"",Data!BD29)</f>
        <v>1</v>
      </c>
      <c r="BD24">
        <f>IF(ISBLANK(Data!BE29),"",Data!BE29)</f>
        <v>0</v>
      </c>
      <c r="BE24">
        <f>IF(ISBLANK(Data!BF29),"",Data!BF29)</f>
        <v>1</v>
      </c>
      <c r="BF24">
        <f>IF(ISBLANK(Data!BG29),"",Data!BG29)</f>
        <v>1</v>
      </c>
      <c r="BG24" t="str">
        <f>IF(ISBLANK(Data!BH29),"",Data!BH29)</f>
        <v/>
      </c>
      <c r="BH24">
        <f>IF(ISBLANK(Data!BI29),"",Data!BI29)</f>
        <v>1</v>
      </c>
      <c r="BI24" t="str">
        <f>IF(ISBLANK(Data!BJ29),"",Data!BJ29)</f>
        <v/>
      </c>
      <c r="BJ24" t="str">
        <f>IF(ISBLANK(Data!BK29),"",Data!BK29)</f>
        <v/>
      </c>
      <c r="BK24" t="e">
        <f>IF(ISBLANK(Data!#REF!),"",Data!#REF!)</f>
        <v>#REF!</v>
      </c>
      <c r="BL24">
        <f>IF(ISBLANK(Data!BL29),"",Data!BL29)</f>
        <v>174</v>
      </c>
      <c r="BM24" t="str">
        <f>IF(ISBLANK(Data!BM29),"",Data!BM29)</f>
        <v>GRC</v>
      </c>
      <c r="BN24">
        <f>IF(ISBLANK(Data!BN29),"",Data!BN29)</f>
        <v>1</v>
      </c>
      <c r="BO24">
        <f>IF(ISBLANK(Data!BO29),"",Data!BO29)</f>
        <v>21</v>
      </c>
    </row>
    <row r="25" spans="1:67" x14ac:dyDescent="0.35">
      <c r="A25" t="str">
        <f>Data!B30</f>
        <v>WHD</v>
      </c>
      <c r="B25" t="str">
        <f>Data!C30</f>
        <v>Grenada</v>
      </c>
      <c r="C25" t="str">
        <f>Data!D30</f>
        <v>Fiscal Resilience Oversight Committee</v>
      </c>
      <c r="D25" t="str">
        <f>IF(ISBLANK(Data!E30),"",Data!E30)</f>
        <v>FROC</v>
      </c>
      <c r="E25">
        <f>IF(ISBLANK(Data!F30),"",Data!F30)</f>
        <v>2017</v>
      </c>
      <c r="F25">
        <f>IF(ISBLANK(Data!G30),"",Data!G30)</f>
        <v>2023</v>
      </c>
      <c r="G25" t="str">
        <f>IF(ISBLANK(Data!H30),"",Data!H30)</f>
        <v xml:space="preserve">Gneral  Government </v>
      </c>
      <c r="H25">
        <f>IF(ISBLANK(Data!I30),"",Data!I30)</f>
        <v>1</v>
      </c>
      <c r="I25">
        <f>IF(ISBLANK(Data!J30),"",Data!J30)</f>
        <v>1</v>
      </c>
      <c r="J25">
        <f>IF(ISBLANK(Data!K30),"",Data!K30)</f>
        <v>0</v>
      </c>
      <c r="K25">
        <f>IF(ISBLANK(Data!L30),"",Data!L30)</f>
        <v>1</v>
      </c>
      <c r="L25">
        <f>IF(ISBLANK(Data!M30),"",Data!M30)</f>
        <v>1</v>
      </c>
      <c r="M25">
        <f>IF(ISBLANK(Data!N30),"",Data!N30)</f>
        <v>0</v>
      </c>
      <c r="N25">
        <f>IF(ISBLANK(Data!O30),"",Data!O30)</f>
        <v>1</v>
      </c>
      <c r="O25">
        <f>IF(ISBLANK(Data!P30),"",Data!P30)</f>
        <v>0</v>
      </c>
      <c r="P25">
        <f>IF(ISBLANK(Data!Q30),"",Data!Q30)</f>
        <v>1</v>
      </c>
      <c r="Q25">
        <f>IF(ISBLANK(Data!R30),"",Data!R30)</f>
        <v>1</v>
      </c>
      <c r="R25">
        <f>IF(ISBLANK(Data!S30),"",Data!S30)</f>
        <v>0</v>
      </c>
      <c r="S25">
        <f>IF(ISBLANK(Data!T30),"",Data!T30)</f>
        <v>0</v>
      </c>
      <c r="T25">
        <f>IF(ISBLANK(Data!U30),"",Data!U30)</f>
        <v>1</v>
      </c>
      <c r="U25">
        <f>IF(ISBLANK(Data!V30),"",Data!V30)</f>
        <v>1</v>
      </c>
      <c r="V25">
        <f>IF(ISBLANK(Data!W30),"",Data!W30)</f>
        <v>0</v>
      </c>
      <c r="W25">
        <f>IF(ISBLANK(Data!X30),"",Data!X30)</f>
        <v>0</v>
      </c>
      <c r="X25">
        <f>IF(ISBLANK(Data!Y30),"",Data!Y30)</f>
        <v>1</v>
      </c>
      <c r="Y25">
        <f>IF(ISBLANK(Data!Z30),"",Data!Z30)</f>
        <v>0</v>
      </c>
      <c r="Z25">
        <f>IF(ISBLANK(Data!AA30),"",Data!AA30)</f>
        <v>0</v>
      </c>
      <c r="AA25">
        <f>IF(ISBLANK(Data!AB30),"",Data!AB30)</f>
        <v>1</v>
      </c>
      <c r="AB25">
        <f>IF(ISBLANK(Data!AC30),"",Data!AC30)</f>
        <v>1</v>
      </c>
      <c r="AC25">
        <f>IF(ISBLANK(Data!AD30),"",Data!AD30)</f>
        <v>1</v>
      </c>
      <c r="AD25">
        <f>IF(ISBLANK(Data!AE30),"",Data!AE30)</f>
        <v>0</v>
      </c>
      <c r="AE25">
        <f>IF(ISBLANK(Data!AF30),"",Data!AF30)</f>
        <v>0</v>
      </c>
      <c r="AF25">
        <f>IF(ISBLANK(Data!AG30),"",Data!AG30)</f>
        <v>1</v>
      </c>
      <c r="AG25">
        <f>IF(ISBLANK(Data!AH30),"",Data!AH30)</f>
        <v>1</v>
      </c>
      <c r="AH25">
        <f>IF(ISBLANK(Data!AI30),"",Data!AI30)</f>
        <v>5</v>
      </c>
      <c r="AI25">
        <f>IF(ISBLANK(Data!AJ30),"",Data!AJ30)</f>
        <v>3</v>
      </c>
      <c r="AJ25">
        <f>IF(ISBLANK(Data!AK30),"",Data!AK30)</f>
        <v>1</v>
      </c>
      <c r="AK25" t="str">
        <f>IF(ISBLANK(Data!AL30),"",Data!AL30)</f>
        <v>-</v>
      </c>
      <c r="AL25">
        <f>IF(ISBLANK(Data!AM30),"",Data!AM30)</f>
        <v>0</v>
      </c>
      <c r="AM25">
        <f>IF(ISBLANK(Data!AN30),"",Data!AN30)</f>
        <v>1</v>
      </c>
      <c r="AN25">
        <f>IF(ISBLANK(Data!AO30),"",Data!AO30)</f>
        <v>0</v>
      </c>
      <c r="AO25">
        <f>IF(ISBLANK(Data!AP30),"",Data!AP30)</f>
        <v>0</v>
      </c>
      <c r="AP25">
        <f>IF(ISBLANK(Data!AQ30),"",Data!AQ30)</f>
        <v>1</v>
      </c>
      <c r="AQ25">
        <f>IF(ISBLANK(Data!AR30),"",Data!AR30)</f>
        <v>0</v>
      </c>
      <c r="AR25">
        <f>IF(ISBLANK(Data!AS30),"",Data!AS30)</f>
        <v>1</v>
      </c>
      <c r="AS25">
        <f>IF(ISBLANK(Data!AT30),"",Data!AT30)</f>
        <v>0</v>
      </c>
      <c r="AT25">
        <f>IF(ISBLANK(Data!AU30),"",Data!AU30)</f>
        <v>0</v>
      </c>
      <c r="AU25">
        <f>IF(ISBLANK(Data!AV30),"",Data!AV30)</f>
        <v>1</v>
      </c>
      <c r="AV25">
        <f>IF(ISBLANK(Data!AW30),"",Data!AW30)</f>
        <v>0</v>
      </c>
      <c r="AW25">
        <f>IF(ISBLANK(Data!AX30),"",Data!AX30)</f>
        <v>0</v>
      </c>
      <c r="AX25">
        <f>IF(ISBLANK(Data!AY30),"",Data!AY30)</f>
        <v>0</v>
      </c>
      <c r="AY25" t="str">
        <f>IF(ISBLANK(Data!AZ30),"",Data!AZ30)</f>
        <v>Fiscal Responsibility Oversight Committee (FROC)</v>
      </c>
      <c r="AZ25">
        <f>IF(ISBLANK(Data!BA30),"",Data!BA30)</f>
        <v>1</v>
      </c>
      <c r="BA25">
        <f>IF(ISBLANK(Data!BB30),"",Data!BB30)</f>
        <v>1</v>
      </c>
      <c r="BB25">
        <f>IF(ISBLANK(Data!BC30),"",Data!BC30)</f>
        <v>0</v>
      </c>
      <c r="BC25">
        <f>IF(ISBLANK(Data!BD30),"",Data!BD30)</f>
        <v>1</v>
      </c>
      <c r="BD25">
        <f>IF(ISBLANK(Data!BE30),"",Data!BE30)</f>
        <v>0</v>
      </c>
      <c r="BE25">
        <f>IF(ISBLANK(Data!BF30),"",Data!BF30)</f>
        <v>0</v>
      </c>
      <c r="BF25" t="str">
        <f>IF(ISBLANK(Data!BG30),"",Data!BG30)</f>
        <v/>
      </c>
      <c r="BG25">
        <f>IF(ISBLANK(Data!BH30),"",Data!BH30)</f>
        <v>1</v>
      </c>
      <c r="BH25" t="str">
        <f>IF(ISBLANK(Data!BI30),"",Data!BI30)</f>
        <v/>
      </c>
      <c r="BI25">
        <f>IF(ISBLANK(Data!BJ30),"",Data!BJ30)</f>
        <v>1</v>
      </c>
      <c r="BJ25" t="str">
        <f>IF(ISBLANK(Data!BK30),"",Data!BK30)</f>
        <v/>
      </c>
      <c r="BK25" t="e">
        <f>IF(ISBLANK(Data!#REF!),"",Data!#REF!)</f>
        <v>#REF!</v>
      </c>
      <c r="BL25">
        <f>IF(ISBLANK(Data!BL30),"",Data!BL30)</f>
        <v>328</v>
      </c>
      <c r="BM25" t="str">
        <f>IF(ISBLANK(Data!BM30),"",Data!BM30)</f>
        <v>GRD</v>
      </c>
      <c r="BN25" t="str">
        <f>IF(ISBLANK(Data!BN30),"",Data!BN30)</f>
        <v/>
      </c>
      <c r="BO25" t="str">
        <f>IF(ISBLANK(Data!BO30),"",Data!BO30)</f>
        <v/>
      </c>
    </row>
    <row r="26" spans="1:67" x14ac:dyDescent="0.35">
      <c r="A26" t="str">
        <f>Data!B31</f>
        <v>EUR</v>
      </c>
      <c r="B26" t="str">
        <f>Data!C31</f>
        <v>Hungary</v>
      </c>
      <c r="C26" t="str">
        <f>Data!D31</f>
        <v>Fiscal Council</v>
      </c>
      <c r="D26" t="str">
        <f>IF(ISBLANK(Data!E31),"",Data!E31)</f>
        <v>FC</v>
      </c>
      <c r="E26">
        <f>IF(ISBLANK(Data!F31),"",Data!F31)</f>
        <v>2009</v>
      </c>
      <c r="F26">
        <f>IF(ISBLANK(Data!G31),"",Data!G31)</f>
        <v>2010</v>
      </c>
      <c r="G26" t="str">
        <f>IF(ISBLANK(Data!H31),"",Data!H31)</f>
        <v>General Government</v>
      </c>
      <c r="H26">
        <f>IF(ISBLANK(Data!I31),"",Data!I31)</f>
        <v>1</v>
      </c>
      <c r="I26">
        <f>IF(ISBLANK(Data!J31),"",Data!J31)</f>
        <v>1</v>
      </c>
      <c r="J26">
        <f>IF(ISBLANK(Data!K31),"",Data!K31)</f>
        <v>1</v>
      </c>
      <c r="K26">
        <f>IF(ISBLANK(Data!L31),"",Data!L31)</f>
        <v>1</v>
      </c>
      <c r="L26">
        <f>IF(ISBLANK(Data!M31),"",Data!M31)</f>
        <v>1</v>
      </c>
      <c r="M26">
        <f>IF(ISBLANK(Data!N31),"",Data!N31)</f>
        <v>0</v>
      </c>
      <c r="N26">
        <f>IF(ISBLANK(Data!O31),"",Data!O31)</f>
        <v>1</v>
      </c>
      <c r="O26">
        <f>IF(ISBLANK(Data!P31),"",Data!P31)</f>
        <v>0</v>
      </c>
      <c r="P26">
        <f>IF(ISBLANK(Data!Q31),"",Data!Q31)</f>
        <v>1</v>
      </c>
      <c r="Q26">
        <f>IF(ISBLANK(Data!R31),"",Data!R31)</f>
        <v>1</v>
      </c>
      <c r="R26">
        <f>IF(ISBLANK(Data!S31),"",Data!S31)</f>
        <v>0</v>
      </c>
      <c r="S26">
        <f>IF(ISBLANK(Data!T31),"",Data!T31)</f>
        <v>0</v>
      </c>
      <c r="T26">
        <f>IF(ISBLANK(Data!U31),"",Data!U31)</f>
        <v>1</v>
      </c>
      <c r="U26">
        <f>IF(ISBLANK(Data!V31),"",Data!V31)</f>
        <v>1</v>
      </c>
      <c r="V26">
        <f>IF(ISBLANK(Data!W31),"",Data!W31)</f>
        <v>0</v>
      </c>
      <c r="W26">
        <f>IF(ISBLANK(Data!X31),"",Data!X31)</f>
        <v>0</v>
      </c>
      <c r="X26">
        <f>IF(ISBLANK(Data!Y31),"",Data!Y31)</f>
        <v>0</v>
      </c>
      <c r="Y26">
        <f>IF(ISBLANK(Data!Z31),"",Data!Z31)</f>
        <v>1</v>
      </c>
      <c r="Z26">
        <f>IF(ISBLANK(Data!AA31),"",Data!AA31)</f>
        <v>1</v>
      </c>
      <c r="AA26">
        <f>IF(ISBLANK(Data!AB31),"",Data!AB31)</f>
        <v>1</v>
      </c>
      <c r="AB26">
        <f>IF(ISBLANK(Data!AC31),"",Data!AC31)</f>
        <v>1</v>
      </c>
      <c r="AC26">
        <f>IF(ISBLANK(Data!AD31),"",Data!AD31)</f>
        <v>0</v>
      </c>
      <c r="AD26">
        <f>IF(ISBLANK(Data!AE31),"",Data!AE31)</f>
        <v>1</v>
      </c>
      <c r="AE26">
        <f>IF(ISBLANK(Data!AF31),"",Data!AF31)</f>
        <v>0</v>
      </c>
      <c r="AF26">
        <f>IF(ISBLANK(Data!AG31),"",Data!AG31)</f>
        <v>0</v>
      </c>
      <c r="AG26">
        <f>IF(ISBLANK(Data!AH31),"",Data!AH31)</f>
        <v>1</v>
      </c>
      <c r="AH26">
        <f>IF(ISBLANK(Data!AI31),"",Data!AI31)</f>
        <v>3</v>
      </c>
      <c r="AI26">
        <f>IF(ISBLANK(Data!AJ31),"",Data!AJ31)</f>
        <v>6</v>
      </c>
      <c r="AJ26">
        <f>IF(ISBLANK(Data!AK31),"",Data!AK31)</f>
        <v>1</v>
      </c>
      <c r="AK26">
        <f>IF(ISBLANK(Data!AL31),"",Data!AL31)</f>
        <v>0</v>
      </c>
      <c r="AL26">
        <f>IF(ISBLANK(Data!AM31),"",Data!AM31)</f>
        <v>1</v>
      </c>
      <c r="AM26">
        <f>IF(ISBLANK(Data!AN31),"",Data!AN31)</f>
        <v>0</v>
      </c>
      <c r="AN26">
        <f>IF(ISBLANK(Data!AO31),"",Data!AO31)</f>
        <v>0</v>
      </c>
      <c r="AO26">
        <f>IF(ISBLANK(Data!AP31),"",Data!AP31)</f>
        <v>1</v>
      </c>
      <c r="AP26">
        <f>IF(ISBLANK(Data!AQ31),"",Data!AQ31)</f>
        <v>0</v>
      </c>
      <c r="AQ26">
        <f>IF(ISBLANK(Data!AR31),"",Data!AR31)</f>
        <v>0</v>
      </c>
      <c r="AR26">
        <f>IF(ISBLANK(Data!AS31),"",Data!AS31)</f>
        <v>1</v>
      </c>
      <c r="AS26">
        <f>IF(ISBLANK(Data!AT31),"",Data!AT31)</f>
        <v>1</v>
      </c>
      <c r="AT26">
        <f>IF(ISBLANK(Data!AU31),"",Data!AU31)</f>
        <v>0</v>
      </c>
      <c r="AU26">
        <f>IF(ISBLANK(Data!AV31),"",Data!AV31)</f>
        <v>0</v>
      </c>
      <c r="AV26">
        <f>IF(ISBLANK(Data!AW31),"",Data!AW31)</f>
        <v>1</v>
      </c>
      <c r="AW26">
        <f>IF(ISBLANK(Data!AX31),"",Data!AX31)</f>
        <v>4</v>
      </c>
      <c r="AX26">
        <f>IF(ISBLANK(Data!AY31),"",Data!AY31)</f>
        <v>2</v>
      </c>
      <c r="AY26" t="str">
        <f>IF(ISBLANK(Data!AZ31),"",Data!AZ31)</f>
        <v xml:space="preserve">https://www.parlament.hu/web/koltsegvetesi-tanacs </v>
      </c>
      <c r="AZ26">
        <f>IF(ISBLANK(Data!BA31),"",Data!BA31)</f>
        <v>1</v>
      </c>
      <c r="BA26">
        <f>IF(ISBLANK(Data!BB31),"",Data!BB31)</f>
        <v>1</v>
      </c>
      <c r="BB26">
        <f>IF(ISBLANK(Data!BC31),"",Data!BC31)</f>
        <v>0</v>
      </c>
      <c r="BC26">
        <f>IF(ISBLANK(Data!BD31),"",Data!BD31)</f>
        <v>1</v>
      </c>
      <c r="BD26">
        <f>IF(ISBLANK(Data!BE31),"",Data!BE31)</f>
        <v>0</v>
      </c>
      <c r="BE26">
        <f>IF(ISBLANK(Data!BF31),"",Data!BF31)</f>
        <v>0</v>
      </c>
      <c r="BF26">
        <f>IF(ISBLANK(Data!BG31),"",Data!BG31)</f>
        <v>1</v>
      </c>
      <c r="BG26">
        <f>IF(ISBLANK(Data!BH31),"",Data!BH31)</f>
        <v>1</v>
      </c>
      <c r="BH26" t="str">
        <f>IF(ISBLANK(Data!BI31),"",Data!BI31)</f>
        <v/>
      </c>
      <c r="BI26" t="str">
        <f>IF(ISBLANK(Data!BJ31),"",Data!BJ31)</f>
        <v/>
      </c>
      <c r="BJ26" t="str">
        <f>IF(ISBLANK(Data!BK31),"",Data!BK31)</f>
        <v/>
      </c>
      <c r="BK26" t="e">
        <f>IF(ISBLANK(Data!#REF!),"",Data!#REF!)</f>
        <v>#REF!</v>
      </c>
      <c r="BL26">
        <f>IF(ISBLANK(Data!BL31),"",Data!BL31)</f>
        <v>944</v>
      </c>
      <c r="BM26" t="str">
        <f>IF(ISBLANK(Data!BM31),"",Data!BM31)</f>
        <v>HUN</v>
      </c>
      <c r="BN26" t="str">
        <f>IF(ISBLANK(Data!BN31),"",Data!BN31)</f>
        <v/>
      </c>
      <c r="BO26" t="str">
        <f>IF(ISBLANK(Data!BO31),"",Data!BO31)</f>
        <v/>
      </c>
    </row>
    <row r="27" spans="1:67" x14ac:dyDescent="0.35">
      <c r="A27" t="str">
        <f>Data!B32</f>
        <v>MCD</v>
      </c>
      <c r="B27" t="str">
        <f>Data!C32</f>
        <v>Iran</v>
      </c>
      <c r="C27" t="str">
        <f>Data!D32</f>
        <v>Public sector Directorate of Parliament (Majlis) Research Center</v>
      </c>
      <c r="D27" t="str">
        <f>IF(ISBLANK(Data!E32),"",Data!E32)</f>
        <v>PSDMRC</v>
      </c>
      <c r="E27">
        <f>IF(ISBLANK(Data!F32),"",Data!F32)</f>
        <v>1991</v>
      </c>
      <c r="F27">
        <f>IF(ISBLANK(Data!G32),"",Data!G32)</f>
        <v>1995</v>
      </c>
      <c r="G27" t="str">
        <f>IF(ISBLANK(Data!H32),"",Data!H32)</f>
        <v>General Government</v>
      </c>
      <c r="H27">
        <f>IF(ISBLANK(Data!I32),"",Data!I32)</f>
        <v>1</v>
      </c>
      <c r="I27">
        <f>IF(ISBLANK(Data!J32),"",Data!J32)</f>
        <v>0</v>
      </c>
      <c r="J27">
        <f>IF(ISBLANK(Data!K32),"",Data!K32)</f>
        <v>1</v>
      </c>
      <c r="K27">
        <f>IF(ISBLANK(Data!L32),"",Data!L32)</f>
        <v>1</v>
      </c>
      <c r="L27">
        <f>IF(ISBLANK(Data!M32),"",Data!M32)</f>
        <v>1</v>
      </c>
      <c r="M27">
        <f>IF(ISBLANK(Data!N32),"",Data!N32)</f>
        <v>0</v>
      </c>
      <c r="N27">
        <f>IF(ISBLANK(Data!O32),"",Data!O32)</f>
        <v>1</v>
      </c>
      <c r="O27">
        <f>IF(ISBLANK(Data!P32),"",Data!P32)</f>
        <v>0</v>
      </c>
      <c r="P27">
        <f>IF(ISBLANK(Data!Q32),"",Data!Q32)</f>
        <v>1</v>
      </c>
      <c r="Q27">
        <f>IF(ISBLANK(Data!R32),"",Data!R32)</f>
        <v>1</v>
      </c>
      <c r="R27">
        <f>IF(ISBLANK(Data!S32),"",Data!S32)</f>
        <v>0</v>
      </c>
      <c r="S27">
        <f>IF(ISBLANK(Data!T32),"",Data!T32)</f>
        <v>0</v>
      </c>
      <c r="T27">
        <f>IF(ISBLANK(Data!U32),"",Data!U32)</f>
        <v>1</v>
      </c>
      <c r="U27">
        <f>IF(ISBLANK(Data!V32),"",Data!V32)</f>
        <v>1</v>
      </c>
      <c r="V27">
        <f>IF(ISBLANK(Data!W32),"",Data!W32)</f>
        <v>0</v>
      </c>
      <c r="W27">
        <f>IF(ISBLANK(Data!X32),"",Data!X32)</f>
        <v>0</v>
      </c>
      <c r="X27">
        <f>IF(ISBLANK(Data!Y32),"",Data!Y32)</f>
        <v>0</v>
      </c>
      <c r="Y27">
        <f>IF(ISBLANK(Data!Z32),"",Data!Z32)</f>
        <v>1</v>
      </c>
      <c r="Z27">
        <f>IF(ISBLANK(Data!AA32),"",Data!AA32)</f>
        <v>0</v>
      </c>
      <c r="AA27">
        <f>IF(ISBLANK(Data!AB32),"",Data!AB32)</f>
        <v>1</v>
      </c>
      <c r="AB27">
        <f>IF(ISBLANK(Data!AC32),"",Data!AC32)</f>
        <v>1</v>
      </c>
      <c r="AC27">
        <f>IF(ISBLANK(Data!AD32),"",Data!AD32)</f>
        <v>0</v>
      </c>
      <c r="AD27">
        <f>IF(ISBLANK(Data!AE32),"",Data!AE32)</f>
        <v>1</v>
      </c>
      <c r="AE27">
        <f>IF(ISBLANK(Data!AF32),"",Data!AF32)</f>
        <v>0</v>
      </c>
      <c r="AF27">
        <f>IF(ISBLANK(Data!AG32),"",Data!AG32)</f>
        <v>1</v>
      </c>
      <c r="AG27">
        <f>IF(ISBLANK(Data!AH32),"",Data!AH32)</f>
        <v>0</v>
      </c>
      <c r="AH27">
        <f>IF(ISBLANK(Data!AI32),"",Data!AI32)</f>
        <v>14</v>
      </c>
      <c r="AI27">
        <f>IF(ISBLANK(Data!AJ32),"",Data!AJ32)</f>
        <v>5</v>
      </c>
      <c r="AJ27">
        <f>IF(ISBLANK(Data!AK32),"",Data!AK32)</f>
        <v>1</v>
      </c>
      <c r="AK27">
        <f>IF(ISBLANK(Data!AL32),"",Data!AL32)</f>
        <v>0</v>
      </c>
      <c r="AL27">
        <f>IF(ISBLANK(Data!AM32),"",Data!AM32)</f>
        <v>1</v>
      </c>
      <c r="AM27">
        <f>IF(ISBLANK(Data!AN32),"",Data!AN32)</f>
        <v>1</v>
      </c>
      <c r="AN27">
        <f>IF(ISBLANK(Data!AO32),"",Data!AO32)</f>
        <v>0</v>
      </c>
      <c r="AO27">
        <f>IF(ISBLANK(Data!AP32),"",Data!AP32)</f>
        <v>1</v>
      </c>
      <c r="AP27">
        <f>IF(ISBLANK(Data!AQ32),"",Data!AQ32)</f>
        <v>1</v>
      </c>
      <c r="AQ27">
        <f>IF(ISBLANK(Data!AR32),"",Data!AR32)</f>
        <v>0</v>
      </c>
      <c r="AR27">
        <f>IF(ISBLANK(Data!AS32),"",Data!AS32)</f>
        <v>1</v>
      </c>
      <c r="AS27">
        <f>IF(ISBLANK(Data!AT32),"",Data!AT32)</f>
        <v>0</v>
      </c>
      <c r="AT27">
        <f>IF(ISBLANK(Data!AU32),"",Data!AU32)</f>
        <v>0</v>
      </c>
      <c r="AU27">
        <f>IF(ISBLANK(Data!AV32),"",Data!AV32)</f>
        <v>1</v>
      </c>
      <c r="AV27">
        <f>IF(ISBLANK(Data!AW32),"",Data!AW32)</f>
        <v>0</v>
      </c>
      <c r="AW27">
        <f>IF(ISBLANK(Data!AX32),"",Data!AX32)</f>
        <v>4</v>
      </c>
      <c r="AX27">
        <f>IF(ISBLANK(Data!AY32),"",Data!AY32)</f>
        <v>0</v>
      </c>
      <c r="AY27" t="str">
        <f>IF(ISBLANK(Data!AZ32),"",Data!AZ32)</f>
        <v>rc.majlis.ir/en/content/about_research_center_en</v>
      </c>
      <c r="AZ27">
        <f>IF(ISBLANK(Data!BA32),"",Data!BA32)</f>
        <v>1</v>
      </c>
      <c r="BA27">
        <f>IF(ISBLANK(Data!BB32),"",Data!BB32)</f>
        <v>1</v>
      </c>
      <c r="BB27" t="str">
        <f>IF(ISBLANK(Data!BC32),"",Data!BC32)</f>
        <v/>
      </c>
      <c r="BC27" t="str">
        <f>IF(ISBLANK(Data!BD32),"",Data!BD32)</f>
        <v/>
      </c>
      <c r="BD27" t="str">
        <f>IF(ISBLANK(Data!BE32),"",Data!BE32)</f>
        <v/>
      </c>
      <c r="BE27" t="str">
        <f>IF(ISBLANK(Data!BF32),"",Data!BF32)</f>
        <v/>
      </c>
      <c r="BF27" t="str">
        <f>IF(ISBLANK(Data!BG32),"",Data!BG32)</f>
        <v/>
      </c>
      <c r="BG27" t="str">
        <f>IF(ISBLANK(Data!BH32),"",Data!BH32)</f>
        <v/>
      </c>
      <c r="BH27" t="str">
        <f>IF(ISBLANK(Data!BI32),"",Data!BI32)</f>
        <v/>
      </c>
      <c r="BI27" t="str">
        <f>IF(ISBLANK(Data!BJ32),"",Data!BJ32)</f>
        <v/>
      </c>
      <c r="BJ27" t="str">
        <f>IF(ISBLANK(Data!BK32),"",Data!BK32)</f>
        <v/>
      </c>
      <c r="BK27" t="e">
        <f>IF(ISBLANK(Data!#REF!),"",Data!#REF!)</f>
        <v>#REF!</v>
      </c>
      <c r="BL27">
        <f>IF(ISBLANK(Data!BL32),"",Data!BL32)</f>
        <v>429</v>
      </c>
      <c r="BM27" t="str">
        <f>IF(ISBLANK(Data!BM32),"",Data!BM32)</f>
        <v>IRN</v>
      </c>
      <c r="BN27">
        <f>IF(ISBLANK(Data!BN32),"",Data!BN32)</f>
        <v>1</v>
      </c>
      <c r="BO27">
        <f>IF(ISBLANK(Data!BO32),"",Data!BO32)</f>
        <v>18</v>
      </c>
    </row>
    <row r="28" spans="1:67" x14ac:dyDescent="0.35">
      <c r="A28" t="str">
        <f>Data!B33</f>
        <v>EUR</v>
      </c>
      <c r="B28" t="str">
        <f>Data!C33</f>
        <v>Iceland</v>
      </c>
      <c r="C28" t="str">
        <f>Data!D33</f>
        <v>Fiscal Council</v>
      </c>
      <c r="D28" t="str">
        <f>IF(ISBLANK(Data!E33),"",Data!E33)</f>
        <v>FSC</v>
      </c>
      <c r="E28">
        <f>IF(ISBLANK(Data!F33),"",Data!F33)</f>
        <v>2016</v>
      </c>
      <c r="F28" t="str">
        <f>IF(ISBLANK(Data!G33),"",Data!G33)</f>
        <v/>
      </c>
      <c r="G28" t="str">
        <f>IF(ISBLANK(Data!H33),"",Data!H33)</f>
        <v>General Government</v>
      </c>
      <c r="H28">
        <f>IF(ISBLANK(Data!I33),"",Data!I33)</f>
        <v>1</v>
      </c>
      <c r="I28">
        <f>IF(ISBLANK(Data!J33),"",Data!J33)</f>
        <v>1</v>
      </c>
      <c r="J28">
        <f>IF(ISBLANK(Data!K33),"",Data!K33)</f>
        <v>0</v>
      </c>
      <c r="K28">
        <f>IF(ISBLANK(Data!L33),"",Data!L33)</f>
        <v>1</v>
      </c>
      <c r="L28">
        <f>IF(ISBLANK(Data!M33),"",Data!M33)</f>
        <v>1</v>
      </c>
      <c r="M28">
        <f>IF(ISBLANK(Data!N33),"",Data!N33)</f>
        <v>1</v>
      </c>
      <c r="N28">
        <f>IF(ISBLANK(Data!O33),"",Data!O33)</f>
        <v>1</v>
      </c>
      <c r="O28">
        <f>IF(ISBLANK(Data!P33),"",Data!P33)</f>
        <v>0</v>
      </c>
      <c r="P28">
        <f>IF(ISBLANK(Data!Q33),"",Data!Q33)</f>
        <v>1</v>
      </c>
      <c r="Q28">
        <f>IF(ISBLANK(Data!R33),"",Data!R33)</f>
        <v>1</v>
      </c>
      <c r="R28">
        <f>IF(ISBLANK(Data!S33),"",Data!S33)</f>
        <v>0</v>
      </c>
      <c r="S28">
        <f>IF(ISBLANK(Data!T33),"",Data!T33)</f>
        <v>0</v>
      </c>
      <c r="T28">
        <f>IF(ISBLANK(Data!U33),"",Data!U33)</f>
        <v>1</v>
      </c>
      <c r="U28">
        <f>IF(ISBLANK(Data!V33),"",Data!V33)</f>
        <v>1</v>
      </c>
      <c r="V28">
        <f>IF(ISBLANK(Data!W33),"",Data!W33)</f>
        <v>0</v>
      </c>
      <c r="W28">
        <f>IF(ISBLANK(Data!X33),"",Data!X33)</f>
        <v>0</v>
      </c>
      <c r="X28">
        <f>IF(ISBLANK(Data!Y33),"",Data!Y33)</f>
        <v>0</v>
      </c>
      <c r="Y28">
        <f>IF(ISBLANK(Data!Z33),"",Data!Z33)</f>
        <v>0</v>
      </c>
      <c r="Z28">
        <f>IF(ISBLANK(Data!AA33),"",Data!AA33)</f>
        <v>0</v>
      </c>
      <c r="AA28">
        <f>IF(ISBLANK(Data!AB33),"",Data!AB33)</f>
        <v>1</v>
      </c>
      <c r="AB28">
        <f>IF(ISBLANK(Data!AC33),"",Data!AC33)</f>
        <v>1</v>
      </c>
      <c r="AC28">
        <f>IF(ISBLANK(Data!AD33),"",Data!AD33)</f>
        <v>0</v>
      </c>
      <c r="AD28">
        <f>IF(ISBLANK(Data!AE33),"",Data!AE33)</f>
        <v>1</v>
      </c>
      <c r="AE28">
        <f>IF(ISBLANK(Data!AF33),"",Data!AF33)</f>
        <v>1</v>
      </c>
      <c r="AF28">
        <f>IF(ISBLANK(Data!AG33),"",Data!AG33)</f>
        <v>0</v>
      </c>
      <c r="AG28" t="str">
        <f>IF(ISBLANK(Data!AH33),"",Data!AH33)</f>
        <v/>
      </c>
      <c r="AH28">
        <f>IF(ISBLANK(Data!AI33),"",Data!AI33)</f>
        <v>3</v>
      </c>
      <c r="AI28" t="str">
        <f>IF(ISBLANK(Data!AJ33),"",Data!AJ33)</f>
        <v>5 for chairman; 3 for others</v>
      </c>
      <c r="AJ28">
        <f>IF(ISBLANK(Data!AK33),"",Data!AK33)</f>
        <v>1</v>
      </c>
      <c r="AK28">
        <f>IF(ISBLANK(Data!AL33),"",Data!AL33)</f>
        <v>1</v>
      </c>
      <c r="AL28">
        <f>IF(ISBLANK(Data!AM33),"",Data!AM33)</f>
        <v>1</v>
      </c>
      <c r="AM28">
        <f>IF(ISBLANK(Data!AN33),"",Data!AN33)</f>
        <v>1</v>
      </c>
      <c r="AN28" t="str">
        <f>IF(ISBLANK(Data!AO33),"",Data!AO33)</f>
        <v/>
      </c>
      <c r="AO28" t="str">
        <f>IF(ISBLANK(Data!AP33),"",Data!AP33)</f>
        <v/>
      </c>
      <c r="AP28" t="str">
        <f>IF(ISBLANK(Data!AQ33),"",Data!AQ33)</f>
        <v/>
      </c>
      <c r="AQ28">
        <f>IF(ISBLANK(Data!AR33),"",Data!AR33)</f>
        <v>1</v>
      </c>
      <c r="AR28">
        <f>IF(ISBLANK(Data!AS33),"",Data!AS33)</f>
        <v>1</v>
      </c>
      <c r="AS28" t="str">
        <f>IF(ISBLANK(Data!AT33),"",Data!AT33)</f>
        <v/>
      </c>
      <c r="AT28">
        <f>IF(ISBLANK(Data!AU33),"",Data!AU33)</f>
        <v>0</v>
      </c>
      <c r="AU28">
        <f>IF(ISBLANK(Data!AV33),"",Data!AV33)</f>
        <v>0</v>
      </c>
      <c r="AV28" t="str">
        <f>IF(ISBLANK(Data!AW33),"",Data!AW33)</f>
        <v/>
      </c>
      <c r="AW28">
        <f>IF(ISBLANK(Data!AX33),"",Data!AX33)</f>
        <v>0</v>
      </c>
      <c r="AX28">
        <f>IF(ISBLANK(Data!AY33),"",Data!AY33)</f>
        <v>0</v>
      </c>
      <c r="AY28" t="str">
        <f>IF(ISBLANK(Data!AZ33),"",Data!AZ33)</f>
        <v>-</v>
      </c>
      <c r="AZ28">
        <f>IF(ISBLANK(Data!BA33),"",Data!BA33)</f>
        <v>0</v>
      </c>
      <c r="BA28">
        <f>IF(ISBLANK(Data!BB33),"",Data!BB33)</f>
        <v>0</v>
      </c>
      <c r="BB28">
        <f>IF(ISBLANK(Data!BC33),"",Data!BC33)</f>
        <v>0</v>
      </c>
      <c r="BC28">
        <f>IF(ISBLANK(Data!BD33),"",Data!BD33)</f>
        <v>1</v>
      </c>
      <c r="BD28">
        <f>IF(ISBLANK(Data!BE33),"",Data!BE33)</f>
        <v>0</v>
      </c>
      <c r="BE28">
        <f>IF(ISBLANK(Data!BF33),"",Data!BF33)</f>
        <v>0</v>
      </c>
      <c r="BF28">
        <f>IF(ISBLANK(Data!BG33),"",Data!BG33)</f>
        <v>1</v>
      </c>
      <c r="BG28">
        <f>IF(ISBLANK(Data!BH33),"",Data!BH33)</f>
        <v>1</v>
      </c>
      <c r="BH28" t="str">
        <f>IF(ISBLANK(Data!BI33),"",Data!BI33)</f>
        <v/>
      </c>
      <c r="BI28">
        <f>IF(ISBLANK(Data!BJ33),"",Data!BJ33)</f>
        <v>1</v>
      </c>
      <c r="BJ28" t="str">
        <f>IF(ISBLANK(Data!BK33),"",Data!BK33)</f>
        <v/>
      </c>
      <c r="BK28" t="e">
        <f>IF(ISBLANK(Data!#REF!),"",Data!#REF!)</f>
        <v>#REF!</v>
      </c>
      <c r="BL28">
        <f>IF(ISBLANK(Data!BL33),"",Data!BL33)</f>
        <v>176</v>
      </c>
      <c r="BM28" t="str">
        <f>IF(ISBLANK(Data!BM33),"",Data!BM33)</f>
        <v>ISL</v>
      </c>
      <c r="BN28">
        <f>IF(ISBLANK(Data!BN33),"",Data!BN33)</f>
        <v>1</v>
      </c>
      <c r="BO28">
        <f>IF(ISBLANK(Data!BO33),"",Data!BO33)</f>
        <v>18</v>
      </c>
    </row>
    <row r="29" spans="1:67" x14ac:dyDescent="0.35">
      <c r="A29" t="str">
        <f>Data!B34</f>
        <v>EUR</v>
      </c>
      <c r="B29" t="str">
        <f>Data!C34</f>
        <v>Ireland</v>
      </c>
      <c r="C29" t="str">
        <f>Data!D34</f>
        <v>Irish Fiscal Advisory Council</v>
      </c>
      <c r="D29" t="str">
        <f>IF(ISBLANK(Data!E34),"",Data!E34)</f>
        <v>IFAC</v>
      </c>
      <c r="E29">
        <f>IF(ISBLANK(Data!F34),"",Data!F34)</f>
        <v>2011</v>
      </c>
      <c r="F29">
        <f>IF(ISBLANK(Data!G34),"",Data!G34)</f>
        <v>2012</v>
      </c>
      <c r="G29" t="str">
        <f>IF(ISBLANK(Data!H34),"",Data!H34)</f>
        <v>General Government</v>
      </c>
      <c r="H29">
        <f>IF(ISBLANK(Data!I34),"",Data!I34)</f>
        <v>1</v>
      </c>
      <c r="I29">
        <f>IF(ISBLANK(Data!J34),"",Data!J34)</f>
        <v>1</v>
      </c>
      <c r="J29">
        <f>IF(ISBLANK(Data!K34),"",Data!K34)</f>
        <v>0</v>
      </c>
      <c r="K29">
        <f>IF(ISBLANK(Data!L34),"",Data!L34)</f>
        <v>1</v>
      </c>
      <c r="L29">
        <f>IF(ISBLANK(Data!M34),"",Data!M34)</f>
        <v>1</v>
      </c>
      <c r="M29">
        <f>IF(ISBLANK(Data!N34),"",Data!N34)</f>
        <v>0</v>
      </c>
      <c r="N29">
        <f>IF(ISBLANK(Data!O34),"",Data!O34)</f>
        <v>1</v>
      </c>
      <c r="O29">
        <f>IF(ISBLANK(Data!P34),"",Data!P34)</f>
        <v>1</v>
      </c>
      <c r="P29">
        <f>IF(ISBLANK(Data!Q34),"",Data!Q34)</f>
        <v>1</v>
      </c>
      <c r="Q29">
        <f>IF(ISBLANK(Data!R34),"",Data!R34)</f>
        <v>1</v>
      </c>
      <c r="R29">
        <f>IF(ISBLANK(Data!S34),"",Data!S34)</f>
        <v>0</v>
      </c>
      <c r="S29">
        <f>IF(ISBLANK(Data!T34),"",Data!T34)</f>
        <v>0</v>
      </c>
      <c r="T29">
        <f>IF(ISBLANK(Data!U34),"",Data!U34)</f>
        <v>1</v>
      </c>
      <c r="U29">
        <f>IF(ISBLANK(Data!V34),"",Data!V34)</f>
        <v>1</v>
      </c>
      <c r="V29">
        <f>IF(ISBLANK(Data!W34),"",Data!W34)</f>
        <v>0</v>
      </c>
      <c r="W29">
        <f>IF(ISBLANK(Data!X34),"",Data!X34)</f>
        <v>0</v>
      </c>
      <c r="X29">
        <f>IF(ISBLANK(Data!Y34),"",Data!Y34)</f>
        <v>0</v>
      </c>
      <c r="Y29">
        <f>IF(ISBLANK(Data!Z34),"",Data!Z34)</f>
        <v>0</v>
      </c>
      <c r="Z29">
        <f>IF(ISBLANK(Data!AA34),"",Data!AA34)</f>
        <v>0</v>
      </c>
      <c r="AA29">
        <f>IF(ISBLANK(Data!AB34),"",Data!AB34)</f>
        <v>1</v>
      </c>
      <c r="AB29">
        <f>IF(ISBLANK(Data!AC34),"",Data!AC34)</f>
        <v>1</v>
      </c>
      <c r="AC29">
        <f>IF(ISBLANK(Data!AD34),"",Data!AD34)</f>
        <v>1</v>
      </c>
      <c r="AD29">
        <f>IF(ISBLANK(Data!AE34),"",Data!AE34)</f>
        <v>1</v>
      </c>
      <c r="AE29">
        <f>IF(ISBLANK(Data!AF34),"",Data!AF34)</f>
        <v>1</v>
      </c>
      <c r="AF29">
        <f>IF(ISBLANK(Data!AG34),"",Data!AG34)</f>
        <v>1</v>
      </c>
      <c r="AG29">
        <f>IF(ISBLANK(Data!AH34),"",Data!AH34)</f>
        <v>1</v>
      </c>
      <c r="AH29">
        <f>IF(ISBLANK(Data!AI34),"",Data!AI34)</f>
        <v>5</v>
      </c>
      <c r="AI29">
        <f>IF(ISBLANK(Data!AJ34),"",Data!AJ34)</f>
        <v>4</v>
      </c>
      <c r="AJ29">
        <f>IF(ISBLANK(Data!AK34),"",Data!AK34)</f>
        <v>1</v>
      </c>
      <c r="AK29">
        <f>IF(ISBLANK(Data!AL34),"",Data!AL34)</f>
        <v>1</v>
      </c>
      <c r="AL29">
        <f>IF(ISBLANK(Data!AM34),"",Data!AM34)</f>
        <v>1</v>
      </c>
      <c r="AM29">
        <f>IF(ISBLANK(Data!AN34),"",Data!AN34)</f>
        <v>1</v>
      </c>
      <c r="AN29">
        <f>IF(ISBLANK(Data!AO34),"",Data!AO34)</f>
        <v>0</v>
      </c>
      <c r="AO29">
        <f>IF(ISBLANK(Data!AP34),"",Data!AP34)</f>
        <v>0</v>
      </c>
      <c r="AP29">
        <f>IF(ISBLANK(Data!AQ34),"",Data!AQ34)</f>
        <v>0</v>
      </c>
      <c r="AQ29">
        <f>IF(ISBLANK(Data!AR34),"",Data!AR34)</f>
        <v>1</v>
      </c>
      <c r="AR29">
        <f>IF(ISBLANK(Data!AS34),"",Data!AS34)</f>
        <v>0</v>
      </c>
      <c r="AS29">
        <f>IF(ISBLANK(Data!AT34),"",Data!AT34)</f>
        <v>0</v>
      </c>
      <c r="AT29">
        <f>IF(ISBLANK(Data!AU34),"",Data!AU34)</f>
        <v>0</v>
      </c>
      <c r="AU29">
        <f>IF(ISBLANK(Data!AV34),"",Data!AV34)</f>
        <v>1</v>
      </c>
      <c r="AV29">
        <f>IF(ISBLANK(Data!AW34),"",Data!AW34)</f>
        <v>0</v>
      </c>
      <c r="AW29">
        <f>IF(ISBLANK(Data!AX34),"",Data!AX34)</f>
        <v>3</v>
      </c>
      <c r="AX29">
        <f>IF(ISBLANK(Data!AY34),"",Data!AY34)</f>
        <v>2</v>
      </c>
      <c r="AY29" t="str">
        <f>IF(ISBLANK(Data!AZ34),"",Data!AZ34)</f>
        <v>https://www.fiscalcouncil.ie/</v>
      </c>
      <c r="AZ29">
        <f>IF(ISBLANK(Data!BA34),"",Data!BA34)</f>
        <v>1</v>
      </c>
      <c r="BA29">
        <f>IF(ISBLANK(Data!BB34),"",Data!BB34)</f>
        <v>1</v>
      </c>
      <c r="BB29">
        <f>IF(ISBLANK(Data!BC34),"",Data!BC34)</f>
        <v>1</v>
      </c>
      <c r="BC29">
        <f>IF(ISBLANK(Data!BD34),"",Data!BD34)</f>
        <v>1</v>
      </c>
      <c r="BD29">
        <f>IF(ISBLANK(Data!BE34),"",Data!BE34)</f>
        <v>1</v>
      </c>
      <c r="BE29">
        <f>IF(ISBLANK(Data!BF34),"",Data!BF34)</f>
        <v>1</v>
      </c>
      <c r="BF29">
        <f>IF(ISBLANK(Data!BG34),"",Data!BG34)</f>
        <v>1</v>
      </c>
      <c r="BG29" t="str">
        <f>IF(ISBLANK(Data!BH34),"",Data!BH34)</f>
        <v/>
      </c>
      <c r="BH29">
        <f>IF(ISBLANK(Data!BI34),"",Data!BI34)</f>
        <v>1</v>
      </c>
      <c r="BI29" t="str">
        <f>IF(ISBLANK(Data!BJ34),"",Data!BJ34)</f>
        <v/>
      </c>
      <c r="BJ29" t="str">
        <f>IF(ISBLANK(Data!BK34),"",Data!BK34)</f>
        <v/>
      </c>
      <c r="BK29" t="e">
        <f>IF(ISBLANK(Data!#REF!),"",Data!#REF!)</f>
        <v>#REF!</v>
      </c>
      <c r="BL29">
        <f>IF(ISBLANK(Data!BL34),"",Data!BL34)</f>
        <v>178</v>
      </c>
      <c r="BM29" t="str">
        <f>IF(ISBLANK(Data!BM34),"",Data!BM34)</f>
        <v>IRL</v>
      </c>
      <c r="BN29">
        <f>IF(ISBLANK(Data!BN34),"",Data!BN34)</f>
        <v>1</v>
      </c>
      <c r="BO29">
        <f>IF(ISBLANK(Data!BO34),"",Data!BO34)</f>
        <v>23</v>
      </c>
    </row>
    <row r="30" spans="1:67" x14ac:dyDescent="0.35">
      <c r="A30" t="str">
        <f>Data!B35</f>
        <v>EUR</v>
      </c>
      <c r="B30" t="str">
        <f>Data!C35</f>
        <v xml:space="preserve">Italy </v>
      </c>
      <c r="C30" t="str">
        <f>Data!D35</f>
        <v>Parliamentary Budget Office 10/</v>
      </c>
      <c r="D30" t="str">
        <f>IF(ISBLANK(Data!E35),"",Data!E35)</f>
        <v>PBO</v>
      </c>
      <c r="E30">
        <f>IF(ISBLANK(Data!F35),"",Data!F35)</f>
        <v>2014</v>
      </c>
      <c r="F30" t="str">
        <f>IF(ISBLANK(Data!G35),"",Data!G35)</f>
        <v/>
      </c>
      <c r="G30" t="str">
        <f>IF(ISBLANK(Data!H35),"",Data!H35)</f>
        <v>General Government</v>
      </c>
      <c r="H30">
        <f>IF(ISBLANK(Data!I35),"",Data!I35)</f>
        <v>1</v>
      </c>
      <c r="I30">
        <f>IF(ISBLANK(Data!J35),"",Data!J35)</f>
        <v>0</v>
      </c>
      <c r="J30">
        <f>IF(ISBLANK(Data!K35),"",Data!K35)</f>
        <v>0</v>
      </c>
      <c r="K30">
        <f>IF(ISBLANK(Data!L35),"",Data!L35)</f>
        <v>1</v>
      </c>
      <c r="L30">
        <f>IF(ISBLANK(Data!M35),"",Data!M35)</f>
        <v>0</v>
      </c>
      <c r="M30">
        <f>IF(ISBLANK(Data!N35),"",Data!N35)</f>
        <v>1</v>
      </c>
      <c r="N30">
        <f>IF(ISBLANK(Data!O35),"",Data!O35)</f>
        <v>1</v>
      </c>
      <c r="O30">
        <f>IF(ISBLANK(Data!P35),"",Data!P35)</f>
        <v>1</v>
      </c>
      <c r="P30">
        <f>IF(ISBLANK(Data!Q35),"",Data!Q35)</f>
        <v>1</v>
      </c>
      <c r="Q30">
        <f>IF(ISBLANK(Data!R35),"",Data!R35)</f>
        <v>1</v>
      </c>
      <c r="R30">
        <f>IF(ISBLANK(Data!S35),"",Data!S35)</f>
        <v>0</v>
      </c>
      <c r="S30">
        <f>IF(ISBLANK(Data!T35),"",Data!T35)</f>
        <v>0</v>
      </c>
      <c r="T30">
        <f>IF(ISBLANK(Data!U35),"",Data!U35)</f>
        <v>1</v>
      </c>
      <c r="U30" t="str">
        <f>IF(ISBLANK(Data!V35),"",Data!V35)</f>
        <v>-</v>
      </c>
      <c r="V30">
        <f>IF(ISBLANK(Data!W35),"",Data!W35)</f>
        <v>0</v>
      </c>
      <c r="W30">
        <f>IF(ISBLANK(Data!X35),"",Data!X35)</f>
        <v>0</v>
      </c>
      <c r="X30">
        <f>IF(ISBLANK(Data!Y35),"",Data!Y35)</f>
        <v>1</v>
      </c>
      <c r="Y30">
        <f>IF(ISBLANK(Data!Z35),"",Data!Z35)</f>
        <v>1</v>
      </c>
      <c r="Z30">
        <f>IF(ISBLANK(Data!AA35),"",Data!AA35)</f>
        <v>0</v>
      </c>
      <c r="AA30">
        <f>IF(ISBLANK(Data!AB35),"",Data!AB35)</f>
        <v>1</v>
      </c>
      <c r="AB30">
        <f>IF(ISBLANK(Data!AC35),"",Data!AC35)</f>
        <v>1</v>
      </c>
      <c r="AC30">
        <f>IF(ISBLANK(Data!AD35),"",Data!AD35)</f>
        <v>1</v>
      </c>
      <c r="AD30">
        <f>IF(ISBLANK(Data!AE35),"",Data!AE35)</f>
        <v>1</v>
      </c>
      <c r="AE30">
        <f>IF(ISBLANK(Data!AF35),"",Data!AF35)</f>
        <v>1</v>
      </c>
      <c r="AF30">
        <f>IF(ISBLANK(Data!AG35),"",Data!AG35)</f>
        <v>1</v>
      </c>
      <c r="AG30">
        <f>IF(ISBLANK(Data!AH35),"",Data!AH35)</f>
        <v>1</v>
      </c>
      <c r="AH30">
        <f>IF(ISBLANK(Data!AI35),"",Data!AI35)</f>
        <v>5</v>
      </c>
      <c r="AI30">
        <f>IF(ISBLANK(Data!AJ35),"",Data!AJ35)</f>
        <v>6</v>
      </c>
      <c r="AJ30">
        <f>IF(ISBLANK(Data!AK35),"",Data!AK35)</f>
        <v>0</v>
      </c>
      <c r="AK30" t="str">
        <f>IF(ISBLANK(Data!AL35),"",Data!AL35)</f>
        <v>-</v>
      </c>
      <c r="AL30">
        <f>IF(ISBLANK(Data!AM35),"",Data!AM35)</f>
        <v>1</v>
      </c>
      <c r="AM30">
        <f>IF(ISBLANK(Data!AN35),"",Data!AN35)</f>
        <v>1</v>
      </c>
      <c r="AN30">
        <f>IF(ISBLANK(Data!AO35),"",Data!AO35)</f>
        <v>0</v>
      </c>
      <c r="AO30">
        <f>IF(ISBLANK(Data!AP35),"",Data!AP35)</f>
        <v>1</v>
      </c>
      <c r="AP30" t="str">
        <f>IF(ISBLANK(Data!AQ35),"",Data!AQ35)</f>
        <v/>
      </c>
      <c r="AQ30">
        <f>IF(ISBLANK(Data!AR35),"",Data!AR35)</f>
        <v>0</v>
      </c>
      <c r="AR30">
        <f>IF(ISBLANK(Data!AS35),"",Data!AS35)</f>
        <v>1</v>
      </c>
      <c r="AS30">
        <f>IF(ISBLANK(Data!AT35),"",Data!AT35)</f>
        <v>0</v>
      </c>
      <c r="AT30">
        <f>IF(ISBLANK(Data!AU35),"",Data!AU35)</f>
        <v>0</v>
      </c>
      <c r="AU30">
        <f>IF(ISBLANK(Data!AV35),"",Data!AV35)</f>
        <v>1</v>
      </c>
      <c r="AV30">
        <f>IF(ISBLANK(Data!AW35),"",Data!AW35)</f>
        <v>1</v>
      </c>
      <c r="AW30">
        <f>IF(ISBLANK(Data!AX35),"",Data!AX35)</f>
        <v>16</v>
      </c>
      <c r="AX30">
        <f>IF(ISBLANK(Data!AY35),"",Data!AY35)</f>
        <v>2</v>
      </c>
      <c r="AY30" t="str">
        <f>IF(ISBLANK(Data!AZ35),"",Data!AZ35)</f>
        <v>https://en.upbilancio.it/</v>
      </c>
      <c r="AZ30">
        <f>IF(ISBLANK(Data!BA35),"",Data!BA35)</f>
        <v>1</v>
      </c>
      <c r="BA30">
        <f>IF(ISBLANK(Data!BB35),"",Data!BB35)</f>
        <v>1</v>
      </c>
      <c r="BB30">
        <f>IF(ISBLANK(Data!BC35),"",Data!BC35)</f>
        <v>2</v>
      </c>
      <c r="BC30">
        <f>IF(ISBLANK(Data!BD35),"",Data!BD35)</f>
        <v>1</v>
      </c>
      <c r="BD30">
        <f>IF(ISBLANK(Data!BE35),"",Data!BE35)</f>
        <v>1</v>
      </c>
      <c r="BE30">
        <f>IF(ISBLANK(Data!BF35),"",Data!BF35)</f>
        <v>1</v>
      </c>
      <c r="BF30">
        <f>IF(ISBLANK(Data!BG35),"",Data!BG35)</f>
        <v>1</v>
      </c>
      <c r="BG30">
        <f>IF(ISBLANK(Data!BH35),"",Data!BH35)</f>
        <v>1</v>
      </c>
      <c r="BH30">
        <f>IF(ISBLANK(Data!BI35),"",Data!BI35)</f>
        <v>1</v>
      </c>
      <c r="BI30" t="str">
        <f>IF(ISBLANK(Data!BJ35),"",Data!BJ35)</f>
        <v/>
      </c>
      <c r="BJ30" t="str">
        <f>IF(ISBLANK(Data!BK35),"",Data!BK35)</f>
        <v/>
      </c>
      <c r="BK30" t="e">
        <f>IF(ISBLANK(Data!#REF!),"",Data!#REF!)</f>
        <v>#REF!</v>
      </c>
      <c r="BL30" t="e">
        <f>IF(ISBLANK(Data!BL35),"",Data!BL35)</f>
        <v>#N/A</v>
      </c>
      <c r="BM30" t="e">
        <f>IF(ISBLANK(Data!BM35),"",Data!BM35)</f>
        <v>#N/A</v>
      </c>
      <c r="BN30">
        <f>IF(ISBLANK(Data!BN35),"",Data!BN35)</f>
        <v>1</v>
      </c>
      <c r="BO30">
        <f>IF(ISBLANK(Data!BO35),"",Data!BO35)</f>
        <v>23</v>
      </c>
    </row>
    <row r="31" spans="1:67" x14ac:dyDescent="0.35">
      <c r="A31" t="str">
        <f>Data!B36</f>
        <v>AFR</v>
      </c>
      <c r="B31" t="str">
        <f>Data!C36</f>
        <v>Kenya</v>
      </c>
      <c r="C31" t="str">
        <f>Data!D36</f>
        <v xml:space="preserve">Parliamentary Budget Office </v>
      </c>
      <c r="D31" t="str">
        <f>IF(ISBLANK(Data!E36),"",Data!E36)</f>
        <v>PBO</v>
      </c>
      <c r="E31">
        <f>IF(ISBLANK(Data!F36),"",Data!F36)</f>
        <v>2007</v>
      </c>
      <c r="F31">
        <f>IF(ISBLANK(Data!G36),"",Data!G36)</f>
        <v>2012</v>
      </c>
      <c r="G31" t="str">
        <f>IF(ISBLANK(Data!H36),"",Data!H36)</f>
        <v>Central government</v>
      </c>
      <c r="H31">
        <f>IF(ISBLANK(Data!I36),"",Data!I36)</f>
        <v>1</v>
      </c>
      <c r="I31">
        <f>IF(ISBLANK(Data!J36),"",Data!J36)</f>
        <v>1</v>
      </c>
      <c r="J31">
        <f>IF(ISBLANK(Data!K36),"",Data!K36)</f>
        <v>1</v>
      </c>
      <c r="K31">
        <f>IF(ISBLANK(Data!L36),"",Data!L36)</f>
        <v>1</v>
      </c>
      <c r="L31">
        <f>IF(ISBLANK(Data!M36),"",Data!M36)</f>
        <v>1</v>
      </c>
      <c r="M31">
        <f>IF(ISBLANK(Data!N36),"",Data!N36)</f>
        <v>0</v>
      </c>
      <c r="N31">
        <f>IF(ISBLANK(Data!O36),"",Data!O36)</f>
        <v>1</v>
      </c>
      <c r="O31">
        <f>IF(ISBLANK(Data!P36),"",Data!P36)</f>
        <v>1</v>
      </c>
      <c r="P31">
        <f>IF(ISBLANK(Data!Q36),"",Data!Q36)</f>
        <v>0</v>
      </c>
      <c r="Q31">
        <f>IF(ISBLANK(Data!R36),"",Data!R36)</f>
        <v>1</v>
      </c>
      <c r="R31">
        <f>IF(ISBLANK(Data!S36),"",Data!S36)</f>
        <v>0</v>
      </c>
      <c r="S31">
        <f>IF(ISBLANK(Data!T36),"",Data!T36)</f>
        <v>0</v>
      </c>
      <c r="T31">
        <f>IF(ISBLANK(Data!U36),"",Data!U36)</f>
        <v>1</v>
      </c>
      <c r="U31">
        <f>IF(ISBLANK(Data!V36),"",Data!V36)</f>
        <v>1</v>
      </c>
      <c r="V31">
        <f>IF(ISBLANK(Data!W36),"",Data!W36)</f>
        <v>0</v>
      </c>
      <c r="W31">
        <f>IF(ISBLANK(Data!X36),"",Data!X36)</f>
        <v>0</v>
      </c>
      <c r="X31">
        <f>IF(ISBLANK(Data!Y36),"",Data!Y36)</f>
        <v>0</v>
      </c>
      <c r="Y31">
        <f>IF(ISBLANK(Data!Z36),"",Data!Z36)</f>
        <v>0</v>
      </c>
      <c r="Z31">
        <f>IF(ISBLANK(Data!AA36),"",Data!AA36)</f>
        <v>0</v>
      </c>
      <c r="AA31">
        <f>IF(ISBLANK(Data!AB36),"",Data!AB36)</f>
        <v>0</v>
      </c>
      <c r="AB31">
        <f>IF(ISBLANK(Data!AC36),"",Data!AC36)</f>
        <v>1</v>
      </c>
      <c r="AC31">
        <f>IF(ISBLANK(Data!AD36),"",Data!AD36)</f>
        <v>0</v>
      </c>
      <c r="AD31" t="str">
        <f>IF(ISBLANK(Data!AE36),"",Data!AE36)</f>
        <v>-</v>
      </c>
      <c r="AE31">
        <f>IF(ISBLANK(Data!AF36),"",Data!AF36)</f>
        <v>0</v>
      </c>
      <c r="AF31">
        <f>IF(ISBLANK(Data!AG36),"",Data!AG36)</f>
        <v>1</v>
      </c>
      <c r="AG31">
        <f>IF(ISBLANK(Data!AH36),"",Data!AH36)</f>
        <v>1</v>
      </c>
      <c r="AH31">
        <f>IF(ISBLANK(Data!AI36),"",Data!AI36)</f>
        <v>3</v>
      </c>
      <c r="AI31" t="str">
        <f>IF(ISBLANK(Data!AJ36),"",Data!AJ36)</f>
        <v>-</v>
      </c>
      <c r="AJ31" t="str">
        <f>IF(ISBLANK(Data!AK36),"",Data!AK36)</f>
        <v>-</v>
      </c>
      <c r="AK31" t="str">
        <f>IF(ISBLANK(Data!AL36),"",Data!AL36)</f>
        <v>-</v>
      </c>
      <c r="AL31" t="str">
        <f>IF(ISBLANK(Data!AM36),"",Data!AM36)</f>
        <v>-</v>
      </c>
      <c r="AM31" t="str">
        <f>IF(ISBLANK(Data!AN36),"",Data!AN36)</f>
        <v>-</v>
      </c>
      <c r="AN31" t="str">
        <f>IF(ISBLANK(Data!AO36),"",Data!AO36)</f>
        <v>-</v>
      </c>
      <c r="AO31" t="str">
        <f>IF(ISBLANK(Data!AP36),"",Data!AP36)</f>
        <v>-</v>
      </c>
      <c r="AP31" t="str">
        <f>IF(ISBLANK(Data!AQ36),"",Data!AQ36)</f>
        <v>-</v>
      </c>
      <c r="AQ31" t="str">
        <f>IF(ISBLANK(Data!AR36),"",Data!AR36)</f>
        <v>-</v>
      </c>
      <c r="AR31" t="str">
        <f>IF(ISBLANK(Data!AS36),"",Data!AS36)</f>
        <v>-</v>
      </c>
      <c r="AS31" t="str">
        <f>IF(ISBLANK(Data!AT36),"",Data!AT36)</f>
        <v>-</v>
      </c>
      <c r="AT31" t="str">
        <f>IF(ISBLANK(Data!AU36),"",Data!AU36)</f>
        <v>-</v>
      </c>
      <c r="AU31" t="str">
        <f>IF(ISBLANK(Data!AV36),"",Data!AV36)</f>
        <v>-</v>
      </c>
      <c r="AV31" t="str">
        <f>IF(ISBLANK(Data!AW36),"",Data!AW36)</f>
        <v>n.a.</v>
      </c>
      <c r="AW31" t="str">
        <f>IF(ISBLANK(Data!AX36),"",Data!AX36)</f>
        <v>n.a.</v>
      </c>
      <c r="AX31">
        <f>IF(ISBLANK(Data!AY36),"",Data!AY36)</f>
        <v>0</v>
      </c>
      <c r="AY31" t="str">
        <f>IF(ISBLANK(Data!AZ36),"",Data!AZ36)</f>
        <v>http://www.parliament.go.ke/about-parliamentary-budget-office-0</v>
      </c>
      <c r="AZ31">
        <f>IF(ISBLANK(Data!BA36),"",Data!BA36)</f>
        <v>1</v>
      </c>
      <c r="BA31">
        <f>IF(ISBLANK(Data!BB36),"",Data!BB36)</f>
        <v>1</v>
      </c>
      <c r="BB31">
        <f>IF(ISBLANK(Data!BC36),"",Data!BC36)</f>
        <v>1</v>
      </c>
      <c r="BC31">
        <f>IF(ISBLANK(Data!BD36),"",Data!BD36)</f>
        <v>0</v>
      </c>
      <c r="BD31">
        <f>IF(ISBLANK(Data!BE36),"",Data!BE36)</f>
        <v>0</v>
      </c>
      <c r="BE31">
        <f>IF(ISBLANK(Data!BF36),"",Data!BF36)</f>
        <v>0</v>
      </c>
      <c r="BF31">
        <f>IF(ISBLANK(Data!BG36),"",Data!BG36)</f>
        <v>1</v>
      </c>
      <c r="BG31" t="str">
        <f>IF(ISBLANK(Data!BH36),"",Data!BH36)</f>
        <v/>
      </c>
      <c r="BH31">
        <f>IF(ISBLANK(Data!BI36),"",Data!BI36)</f>
        <v>1</v>
      </c>
      <c r="BI31">
        <f>IF(ISBLANK(Data!BJ36),"",Data!BJ36)</f>
        <v>1</v>
      </c>
      <c r="BJ31" t="str">
        <f>IF(ISBLANK(Data!BK36),"",Data!BK36)</f>
        <v/>
      </c>
      <c r="BK31" t="e">
        <f>IF(ISBLANK(Data!#REF!),"",Data!#REF!)</f>
        <v>#REF!</v>
      </c>
      <c r="BL31">
        <f>IF(ISBLANK(Data!BL36),"",Data!BL36)</f>
        <v>664</v>
      </c>
      <c r="BM31" t="str">
        <f>IF(ISBLANK(Data!BM36),"",Data!BM36)</f>
        <v>KEN</v>
      </c>
      <c r="BN31">
        <f>IF(ISBLANK(Data!BN36),"",Data!BN36)</f>
        <v>1</v>
      </c>
      <c r="BO31">
        <f>IF(ISBLANK(Data!BO36),"",Data!BO36)</f>
        <v>19</v>
      </c>
    </row>
    <row r="32" spans="1:67" x14ac:dyDescent="0.35">
      <c r="A32" t="str">
        <f>Data!B37</f>
        <v>APD</v>
      </c>
      <c r="B32" t="str">
        <f>Data!C37</f>
        <v>Korea</v>
      </c>
      <c r="C32" t="str">
        <f>Data!D37</f>
        <v>National Assembly Budget Office</v>
      </c>
      <c r="D32" t="str">
        <f>IF(ISBLANK(Data!E37),"",Data!E37)</f>
        <v>NABO</v>
      </c>
      <c r="E32">
        <f>IF(ISBLANK(Data!F37),"",Data!F37)</f>
        <v>2003</v>
      </c>
      <c r="F32" t="str">
        <f>IF(ISBLANK(Data!G37),"",Data!G37)</f>
        <v/>
      </c>
      <c r="G32" t="str">
        <f>IF(ISBLANK(Data!H37),"",Data!H37)</f>
        <v/>
      </c>
      <c r="H32">
        <f>IF(ISBLANK(Data!I37),"",Data!I37)</f>
        <v>1</v>
      </c>
      <c r="I32">
        <f>IF(ISBLANK(Data!J37),"",Data!J37)</f>
        <v>0</v>
      </c>
      <c r="J32">
        <f>IF(ISBLANK(Data!K37),"",Data!K37)</f>
        <v>1</v>
      </c>
      <c r="K32">
        <f>IF(ISBLANK(Data!L37),"",Data!L37)</f>
        <v>1</v>
      </c>
      <c r="L32">
        <f>IF(ISBLANK(Data!M37),"",Data!M37)</f>
        <v>1</v>
      </c>
      <c r="M32">
        <f>IF(ISBLANK(Data!N37),"",Data!N37)</f>
        <v>1</v>
      </c>
      <c r="N32">
        <f>IF(ISBLANK(Data!O37),"",Data!O37)</f>
        <v>1</v>
      </c>
      <c r="O32">
        <f>IF(ISBLANK(Data!P37),"",Data!P37)</f>
        <v>1</v>
      </c>
      <c r="P32">
        <f>IF(ISBLANK(Data!Q37),"",Data!Q37)</f>
        <v>0</v>
      </c>
      <c r="Q32">
        <f>IF(ISBLANK(Data!R37),"",Data!R37)</f>
        <v>1</v>
      </c>
      <c r="R32">
        <f>IF(ISBLANK(Data!S37),"",Data!S37)</f>
        <v>0</v>
      </c>
      <c r="S32">
        <f>IF(ISBLANK(Data!T37),"",Data!T37)</f>
        <v>0</v>
      </c>
      <c r="T32">
        <f>IF(ISBLANK(Data!U37),"",Data!U37)</f>
        <v>1</v>
      </c>
      <c r="U32">
        <f>IF(ISBLANK(Data!V37),"",Data!V37)</f>
        <v>1</v>
      </c>
      <c r="V32">
        <f>IF(ISBLANK(Data!W37),"",Data!W37)</f>
        <v>0</v>
      </c>
      <c r="W32">
        <f>IF(ISBLANK(Data!X37),"",Data!X37)</f>
        <v>0</v>
      </c>
      <c r="X32">
        <f>IF(ISBLANK(Data!Y37),"",Data!Y37)</f>
        <v>0</v>
      </c>
      <c r="Y32">
        <f>IF(ISBLANK(Data!Z37),"",Data!Z37)</f>
        <v>0</v>
      </c>
      <c r="Z32">
        <f>IF(ISBLANK(Data!AA37),"",Data!AA37)</f>
        <v>0</v>
      </c>
      <c r="AA32">
        <f>IF(ISBLANK(Data!AB37),"",Data!AB37)</f>
        <v>1</v>
      </c>
      <c r="AB32">
        <f>IF(ISBLANK(Data!AC37),"",Data!AC37)</f>
        <v>1</v>
      </c>
      <c r="AC32">
        <f>IF(ISBLANK(Data!AD37),"",Data!AD37)</f>
        <v>1</v>
      </c>
      <c r="AD32">
        <f>IF(ISBLANK(Data!AE37),"",Data!AE37)</f>
        <v>1</v>
      </c>
      <c r="AE32">
        <f>IF(ISBLANK(Data!AF37),"",Data!AF37)</f>
        <v>1</v>
      </c>
      <c r="AF32">
        <f>IF(ISBLANK(Data!AG37),"",Data!AG37)</f>
        <v>1</v>
      </c>
      <c r="AG32">
        <f>IF(ISBLANK(Data!AH37),"",Data!AH37)</f>
        <v>1</v>
      </c>
      <c r="AH32">
        <f>IF(ISBLANK(Data!AI37),"",Data!AI37)</f>
        <v>1</v>
      </c>
      <c r="AI32">
        <f>IF(ISBLANK(Data!AJ37),"",Data!AJ37)</f>
        <v>2</v>
      </c>
      <c r="AJ32">
        <f>IF(ISBLANK(Data!AK37),"",Data!AK37)</f>
        <v>1</v>
      </c>
      <c r="AK32">
        <f>IF(ISBLANK(Data!AL37),"",Data!AL37)</f>
        <v>1</v>
      </c>
      <c r="AL32">
        <f>IF(ISBLANK(Data!AM37),"",Data!AM37)</f>
        <v>1</v>
      </c>
      <c r="AM32">
        <f>IF(ISBLANK(Data!AN37),"",Data!AN37)</f>
        <v>1</v>
      </c>
      <c r="AN32">
        <f>IF(ISBLANK(Data!AO37),"",Data!AO37)</f>
        <v>0</v>
      </c>
      <c r="AO32">
        <f>IF(ISBLANK(Data!AP37),"",Data!AP37)</f>
        <v>1</v>
      </c>
      <c r="AP32">
        <f>IF(ISBLANK(Data!AQ37),"",Data!AQ37)</f>
        <v>0</v>
      </c>
      <c r="AQ32">
        <f>IF(ISBLANK(Data!AR37),"",Data!AR37)</f>
        <v>0</v>
      </c>
      <c r="AR32">
        <f>IF(ISBLANK(Data!AS37),"",Data!AS37)</f>
        <v>1</v>
      </c>
      <c r="AS32">
        <f>IF(ISBLANK(Data!AT37),"",Data!AT37)</f>
        <v>0</v>
      </c>
      <c r="AT32">
        <f>IF(ISBLANK(Data!AU37),"",Data!AU37)</f>
        <v>0</v>
      </c>
      <c r="AU32">
        <f>IF(ISBLANK(Data!AV37),"",Data!AV37)</f>
        <v>0</v>
      </c>
      <c r="AV32">
        <f>IF(ISBLANK(Data!AW37),"",Data!AW37)</f>
        <v>1</v>
      </c>
      <c r="AW32">
        <f>IF(ISBLANK(Data!AX37),"",Data!AX37)</f>
        <v>125</v>
      </c>
      <c r="AX32">
        <f>IF(ISBLANK(Data!AY37),"",Data!AY37)</f>
        <v>2</v>
      </c>
      <c r="AY32" t="str">
        <f>IF(ISBLANK(Data!AZ37),"",Data!AZ37)</f>
        <v xml:space="preserve">https://korea.nabo.go.kr/naboEng/main/main.do </v>
      </c>
      <c r="AZ32">
        <f>IF(ISBLANK(Data!BA37),"",Data!BA37)</f>
        <v>1</v>
      </c>
      <c r="BA32">
        <f>IF(ISBLANK(Data!BB37),"",Data!BB37)</f>
        <v>1</v>
      </c>
      <c r="BB32">
        <f>IF(ISBLANK(Data!BC37),"",Data!BC37)</f>
        <v>2</v>
      </c>
      <c r="BC32">
        <f>IF(ISBLANK(Data!BD37),"",Data!BD37)</f>
        <v>0</v>
      </c>
      <c r="BD32">
        <f>IF(ISBLANK(Data!BE37),"",Data!BE37)</f>
        <v>0</v>
      </c>
      <c r="BE32">
        <f>IF(ISBLANK(Data!BF37),"",Data!BF37)</f>
        <v>1</v>
      </c>
      <c r="BF32" t="str">
        <f>IF(ISBLANK(Data!BG37),"",Data!BG37)</f>
        <v/>
      </c>
      <c r="BG32" t="str">
        <f>IF(ISBLANK(Data!BH37),"",Data!BH37)</f>
        <v/>
      </c>
      <c r="BH32" t="str">
        <f>IF(ISBLANK(Data!BI37),"",Data!BI37)</f>
        <v/>
      </c>
      <c r="BI32" t="str">
        <f>IF(ISBLANK(Data!BJ37),"",Data!BJ37)</f>
        <v/>
      </c>
      <c r="BJ32" t="str">
        <f>IF(ISBLANK(Data!BK37),"",Data!BK37)</f>
        <v/>
      </c>
      <c r="BK32" t="e">
        <f>IF(ISBLANK(Data!#REF!),"",Data!#REF!)</f>
        <v>#REF!</v>
      </c>
      <c r="BL32">
        <f>IF(ISBLANK(Data!BL37),"",Data!BL37)</f>
        <v>542</v>
      </c>
      <c r="BM32" t="str">
        <f>IF(ISBLANK(Data!BM37),"",Data!BM37)</f>
        <v>KOR</v>
      </c>
      <c r="BN32">
        <f>IF(ISBLANK(Data!BN37),"",Data!BN37)</f>
        <v>1</v>
      </c>
      <c r="BO32">
        <f>IF(ISBLANK(Data!BO37),"",Data!BO37)</f>
        <v>23</v>
      </c>
    </row>
    <row r="33" spans="1:67" x14ac:dyDescent="0.35">
      <c r="A33" t="str">
        <f>Data!B38</f>
        <v>EUR</v>
      </c>
      <c r="B33" t="str">
        <f>Data!C38</f>
        <v>Latvia</v>
      </c>
      <c r="C33" t="str">
        <f>Data!D38</f>
        <v xml:space="preserve">Fiscal Discipline Council </v>
      </c>
      <c r="D33" t="str">
        <f>IF(ISBLANK(Data!E38),"",Data!E38)</f>
        <v>FDC</v>
      </c>
      <c r="E33">
        <f>IF(ISBLANK(Data!F38),"",Data!F38)</f>
        <v>2014</v>
      </c>
      <c r="F33" t="str">
        <f>IF(ISBLANK(Data!G38),"",Data!G38)</f>
        <v/>
      </c>
      <c r="G33" t="str">
        <f>IF(ISBLANK(Data!H38),"",Data!H38)</f>
        <v>General Government</v>
      </c>
      <c r="H33">
        <f>IF(ISBLANK(Data!I38),"",Data!I38)</f>
        <v>1</v>
      </c>
      <c r="I33">
        <f>IF(ISBLANK(Data!J38),"",Data!J38)</f>
        <v>1</v>
      </c>
      <c r="J33">
        <f>IF(ISBLANK(Data!K38),"",Data!K38)</f>
        <v>0</v>
      </c>
      <c r="K33">
        <f>IF(ISBLANK(Data!L38),"",Data!L38)</f>
        <v>1</v>
      </c>
      <c r="L33">
        <f>IF(ISBLANK(Data!M38),"",Data!M38)</f>
        <v>1</v>
      </c>
      <c r="M33">
        <f>IF(ISBLANK(Data!N38),"",Data!N38)</f>
        <v>1</v>
      </c>
      <c r="N33">
        <f>IF(ISBLANK(Data!O38),"",Data!O38)</f>
        <v>1</v>
      </c>
      <c r="O33">
        <f>IF(ISBLANK(Data!P38),"",Data!P38)</f>
        <v>0</v>
      </c>
      <c r="P33">
        <f>IF(ISBLANK(Data!Q38),"",Data!Q38)</f>
        <v>1</v>
      </c>
      <c r="Q33">
        <f>IF(ISBLANK(Data!R38),"",Data!R38)</f>
        <v>1</v>
      </c>
      <c r="R33">
        <f>IF(ISBLANK(Data!S38),"",Data!S38)</f>
        <v>0</v>
      </c>
      <c r="S33">
        <f>IF(ISBLANK(Data!T38),"",Data!T38)</f>
        <v>0</v>
      </c>
      <c r="T33">
        <f>IF(ISBLANK(Data!U38),"",Data!U38)</f>
        <v>1</v>
      </c>
      <c r="U33">
        <f>IF(ISBLANK(Data!V38),"",Data!V38)</f>
        <v>1</v>
      </c>
      <c r="V33">
        <f>IF(ISBLANK(Data!W38),"",Data!W38)</f>
        <v>0</v>
      </c>
      <c r="W33">
        <f>IF(ISBLANK(Data!X38),"",Data!X38)</f>
        <v>0</v>
      </c>
      <c r="X33">
        <f>IF(ISBLANK(Data!Y38),"",Data!Y38)</f>
        <v>1</v>
      </c>
      <c r="Y33">
        <f>IF(ISBLANK(Data!Z38),"",Data!Z38)</f>
        <v>1</v>
      </c>
      <c r="Z33">
        <f>IF(ISBLANK(Data!AA38),"",Data!AA38)</f>
        <v>0</v>
      </c>
      <c r="AA33">
        <f>IF(ISBLANK(Data!AB38),"",Data!AB38)</f>
        <v>1</v>
      </c>
      <c r="AB33">
        <f>IF(ISBLANK(Data!AC38),"",Data!AC38)</f>
        <v>1</v>
      </c>
      <c r="AC33">
        <f>IF(ISBLANK(Data!AD38),"",Data!AD38)</f>
        <v>1</v>
      </c>
      <c r="AD33">
        <f>IF(ISBLANK(Data!AE38),"",Data!AE38)</f>
        <v>1</v>
      </c>
      <c r="AE33">
        <f>IF(ISBLANK(Data!AF38),"",Data!AF38)</f>
        <v>1</v>
      </c>
      <c r="AF33">
        <f>IF(ISBLANK(Data!AG38),"",Data!AG38)</f>
        <v>1</v>
      </c>
      <c r="AG33">
        <f>IF(ISBLANK(Data!AH38),"",Data!AH38)</f>
        <v>1</v>
      </c>
      <c r="AH33">
        <f>IF(ISBLANK(Data!AI38),"",Data!AI38)</f>
        <v>6</v>
      </c>
      <c r="AI33">
        <f>IF(ISBLANK(Data!AJ38),"",Data!AJ38)</f>
        <v>6</v>
      </c>
      <c r="AJ33">
        <f>IF(ISBLANK(Data!AK38),"",Data!AK38)</f>
        <v>1</v>
      </c>
      <c r="AK33">
        <f>IF(ISBLANK(Data!AL38),"",Data!AL38)</f>
        <v>1</v>
      </c>
      <c r="AL33">
        <f>IF(ISBLANK(Data!AM38),"",Data!AM38)</f>
        <v>1</v>
      </c>
      <c r="AM33">
        <f>IF(ISBLANK(Data!AN38),"",Data!AN38)</f>
        <v>1</v>
      </c>
      <c r="AN33">
        <f>IF(ISBLANK(Data!AO38),"",Data!AO38)</f>
        <v>0</v>
      </c>
      <c r="AO33">
        <f>IF(ISBLANK(Data!AP38),"",Data!AP38)</f>
        <v>1</v>
      </c>
      <c r="AP33">
        <f>IF(ISBLANK(Data!AQ38),"",Data!AQ38)</f>
        <v>0</v>
      </c>
      <c r="AQ33">
        <f>IF(ISBLANK(Data!AR38),"",Data!AR38)</f>
        <v>0</v>
      </c>
      <c r="AR33">
        <f>IF(ISBLANK(Data!AS38),"",Data!AS38)</f>
        <v>1</v>
      </c>
      <c r="AS33">
        <f>IF(ISBLANK(Data!AT38),"",Data!AT38)</f>
        <v>0</v>
      </c>
      <c r="AT33">
        <f>IF(ISBLANK(Data!AU38),"",Data!AU38)</f>
        <v>0</v>
      </c>
      <c r="AU33">
        <f>IF(ISBLANK(Data!AV38),"",Data!AV38)</f>
        <v>1</v>
      </c>
      <c r="AV33">
        <f>IF(ISBLANK(Data!AW38),"",Data!AW38)</f>
        <v>0</v>
      </c>
      <c r="AW33">
        <f>IF(ISBLANK(Data!AX38),"",Data!AX38)</f>
        <v>4</v>
      </c>
      <c r="AX33">
        <f>IF(ISBLANK(Data!AY38),"",Data!AY38)</f>
        <v>1</v>
      </c>
      <c r="AY33" t="str">
        <f>IF(ISBLANK(Data!AZ38),"",Data!AZ38)</f>
        <v>https://www.fdp.gov.lv/en/about-us</v>
      </c>
      <c r="AZ33">
        <f>IF(ISBLANK(Data!BA38),"",Data!BA38)</f>
        <v>1</v>
      </c>
      <c r="BA33">
        <f>IF(ISBLANK(Data!BB38),"",Data!BB38)</f>
        <v>1</v>
      </c>
      <c r="BB33">
        <f>IF(ISBLANK(Data!BC38),"",Data!BC38)</f>
        <v>1</v>
      </c>
      <c r="BC33">
        <f>IF(ISBLANK(Data!BD38),"",Data!BD38)</f>
        <v>1</v>
      </c>
      <c r="BD33">
        <f>IF(ISBLANK(Data!BE38),"",Data!BE38)</f>
        <v>1</v>
      </c>
      <c r="BE33">
        <f>IF(ISBLANK(Data!BF38),"",Data!BF38)</f>
        <v>0</v>
      </c>
      <c r="BF33">
        <f>IF(ISBLANK(Data!BG38),"",Data!BG38)</f>
        <v>1</v>
      </c>
      <c r="BG33">
        <f>IF(ISBLANK(Data!BH38),"",Data!BH38)</f>
        <v>1</v>
      </c>
      <c r="BH33" t="str">
        <f>IF(ISBLANK(Data!BI38),"",Data!BI38)</f>
        <v/>
      </c>
      <c r="BI33" t="str">
        <f>IF(ISBLANK(Data!BJ38),"",Data!BJ38)</f>
        <v/>
      </c>
      <c r="BJ33" t="str">
        <f>IF(ISBLANK(Data!BK38),"",Data!BK38)</f>
        <v/>
      </c>
      <c r="BK33" t="e">
        <f>IF(ISBLANK(Data!#REF!),"",Data!#REF!)</f>
        <v>#REF!</v>
      </c>
      <c r="BL33">
        <f>IF(ISBLANK(Data!BL38),"",Data!BL38)</f>
        <v>941</v>
      </c>
      <c r="BM33" t="str">
        <f>IF(ISBLANK(Data!BM38),"",Data!BM38)</f>
        <v>LVA</v>
      </c>
      <c r="BN33" t="str">
        <f>IF(ISBLANK(Data!BN38),"",Data!BN38)</f>
        <v/>
      </c>
      <c r="BO33" t="str">
        <f>IF(ISBLANK(Data!BO38),"",Data!BO38)</f>
        <v/>
      </c>
    </row>
    <row r="34" spans="1:67" x14ac:dyDescent="0.35">
      <c r="A34" t="str">
        <f>Data!B39</f>
        <v>EUR</v>
      </c>
      <c r="B34" t="str">
        <f>Data!C39</f>
        <v>Lithuania</v>
      </c>
      <c r="C34" t="str">
        <f>Data!D39</f>
        <v>National Audit Office</v>
      </c>
      <c r="D34" t="str">
        <f>IF(ISBLANK(Data!E39),"",Data!E39)</f>
        <v>NAOL</v>
      </c>
      <c r="E34">
        <f>IF(ISBLANK(Data!F39),"",Data!F39)</f>
        <v>2015</v>
      </c>
      <c r="F34" t="str">
        <f>IF(ISBLANK(Data!G39),"",Data!G39)</f>
        <v/>
      </c>
      <c r="G34" t="str">
        <f>IF(ISBLANK(Data!H39),"",Data!H39)</f>
        <v>General Government</v>
      </c>
      <c r="H34">
        <f>IF(ISBLANK(Data!I39),"",Data!I39)</f>
        <v>1</v>
      </c>
      <c r="I34">
        <f>IF(ISBLANK(Data!J39),"",Data!J39)</f>
        <v>1</v>
      </c>
      <c r="J34">
        <f>IF(ISBLANK(Data!K39),"",Data!K39)</f>
        <v>1</v>
      </c>
      <c r="K34">
        <f>IF(ISBLANK(Data!L39),"",Data!L39)</f>
        <v>1</v>
      </c>
      <c r="L34">
        <f>IF(ISBLANK(Data!M39),"",Data!M39)</f>
        <v>1</v>
      </c>
      <c r="M34">
        <f>IF(ISBLANK(Data!N39),"",Data!N39)</f>
        <v>1</v>
      </c>
      <c r="N34">
        <f>IF(ISBLANK(Data!O39),"",Data!O39)</f>
        <v>1</v>
      </c>
      <c r="O34">
        <f>IF(ISBLANK(Data!P39),"",Data!P39)</f>
        <v>0</v>
      </c>
      <c r="P34">
        <f>IF(ISBLANK(Data!Q39),"",Data!Q39)</f>
        <v>1</v>
      </c>
      <c r="Q34">
        <f>IF(ISBLANK(Data!R39),"",Data!R39)</f>
        <v>1</v>
      </c>
      <c r="R34">
        <f>IF(ISBLANK(Data!S39),"",Data!S39)</f>
        <v>0</v>
      </c>
      <c r="S34">
        <f>IF(ISBLANK(Data!T39),"",Data!T39)</f>
        <v>0</v>
      </c>
      <c r="T34">
        <f>IF(ISBLANK(Data!U39),"",Data!U39)</f>
        <v>1</v>
      </c>
      <c r="U34">
        <f>IF(ISBLANK(Data!V39),"",Data!V39)</f>
        <v>1</v>
      </c>
      <c r="V34">
        <f>IF(ISBLANK(Data!W39),"",Data!W39)</f>
        <v>0</v>
      </c>
      <c r="W34">
        <f>IF(ISBLANK(Data!X39),"",Data!X39)</f>
        <v>0</v>
      </c>
      <c r="X34">
        <f>IF(ISBLANK(Data!Y39),"",Data!Y39)</f>
        <v>0</v>
      </c>
      <c r="Y34">
        <f>IF(ISBLANK(Data!Z39),"",Data!Z39)</f>
        <v>1</v>
      </c>
      <c r="Z34">
        <f>IF(ISBLANK(Data!AA39),"",Data!AA39)</f>
        <v>0</v>
      </c>
      <c r="AA34">
        <f>IF(ISBLANK(Data!AB39),"",Data!AB39)</f>
        <v>1</v>
      </c>
      <c r="AB34">
        <f>IF(ISBLANK(Data!AC39),"",Data!AC39)</f>
        <v>1</v>
      </c>
      <c r="AC34">
        <f>IF(ISBLANK(Data!AD39),"",Data!AD39)</f>
        <v>1</v>
      </c>
      <c r="AD34">
        <f>IF(ISBLANK(Data!AE39),"",Data!AE39)</f>
        <v>1</v>
      </c>
      <c r="AE34">
        <f>IF(ISBLANK(Data!AF39),"",Data!AF39)</f>
        <v>0</v>
      </c>
      <c r="AF34">
        <f>IF(ISBLANK(Data!AG39),"",Data!AG39)</f>
        <v>1</v>
      </c>
      <c r="AG34">
        <f>IF(ISBLANK(Data!AH39),"",Data!AH39)</f>
        <v>1</v>
      </c>
      <c r="AH34">
        <f>IF(ISBLANK(Data!AI39),"",Data!AI39)</f>
        <v>1</v>
      </c>
      <c r="AI34">
        <f>IF(ISBLANK(Data!AJ39),"",Data!AJ39)</f>
        <v>5</v>
      </c>
      <c r="AJ34">
        <f>IF(ISBLANK(Data!AK39),"",Data!AK39)</f>
        <v>1</v>
      </c>
      <c r="AK34">
        <f>IF(ISBLANK(Data!AL39),"",Data!AL39)</f>
        <v>0</v>
      </c>
      <c r="AL34">
        <f>IF(ISBLANK(Data!AM39),"",Data!AM39)</f>
        <v>0</v>
      </c>
      <c r="AM34">
        <f>IF(ISBLANK(Data!AN39),"",Data!AN39)</f>
        <v>0</v>
      </c>
      <c r="AN34">
        <f>IF(ISBLANK(Data!AO39),"",Data!AO39)</f>
        <v>0</v>
      </c>
      <c r="AO34">
        <f>IF(ISBLANK(Data!AP39),"",Data!AP39)</f>
        <v>0</v>
      </c>
      <c r="AP34">
        <f>IF(ISBLANK(Data!AQ39),"",Data!AQ39)</f>
        <v>1</v>
      </c>
      <c r="AQ34">
        <f>IF(ISBLANK(Data!AR39),"",Data!AR39)</f>
        <v>0</v>
      </c>
      <c r="AR34">
        <f>IF(ISBLANK(Data!AS39),"",Data!AS39)</f>
        <v>1</v>
      </c>
      <c r="AS34">
        <f>IF(ISBLANK(Data!AT39),"",Data!AT39)</f>
        <v>0</v>
      </c>
      <c r="AT34">
        <f>IF(ISBLANK(Data!AU39),"",Data!AU39)</f>
        <v>0</v>
      </c>
      <c r="AU34">
        <f>IF(ISBLANK(Data!AV39),"",Data!AV39)</f>
        <v>1</v>
      </c>
      <c r="AV34">
        <f>IF(ISBLANK(Data!AW39),"",Data!AW39)</f>
        <v>0</v>
      </c>
      <c r="AW34">
        <f>IF(ISBLANK(Data!AX39),"",Data!AX39)</f>
        <v>7</v>
      </c>
      <c r="AX34">
        <f>IF(ISBLANK(Data!AY39),"",Data!AY39)</f>
        <v>1</v>
      </c>
      <c r="AY34" t="str">
        <f>IF(ISBLANK(Data!AZ39),"",Data!AZ39)</f>
        <v>https://www.valstybeskontrole.lt/EN/</v>
      </c>
      <c r="AZ34">
        <f>IF(ISBLANK(Data!BA39),"",Data!BA39)</f>
        <v>1</v>
      </c>
      <c r="BA34">
        <f>IF(ISBLANK(Data!BB39),"",Data!BB39)</f>
        <v>1</v>
      </c>
      <c r="BB34">
        <f>IF(ISBLANK(Data!BC39),"",Data!BC39)</f>
        <v>2</v>
      </c>
      <c r="BC34">
        <f>IF(ISBLANK(Data!BD39),"",Data!BD39)</f>
        <v>1</v>
      </c>
      <c r="BD34">
        <f>IF(ISBLANK(Data!BE39),"",Data!BE39)</f>
        <v>1</v>
      </c>
      <c r="BE34">
        <f>IF(ISBLANK(Data!BF39),"",Data!BF39)</f>
        <v>0</v>
      </c>
      <c r="BF34">
        <f>IF(ISBLANK(Data!BG39),"",Data!BG39)</f>
        <v>1</v>
      </c>
      <c r="BG34">
        <f>IF(ISBLANK(Data!BH39),"",Data!BH39)</f>
        <v>1</v>
      </c>
      <c r="BH34" t="str">
        <f>IF(ISBLANK(Data!BI39),"",Data!BI39)</f>
        <v/>
      </c>
      <c r="BI34">
        <f>IF(ISBLANK(Data!BJ39),"",Data!BJ39)</f>
        <v>1</v>
      </c>
      <c r="BJ34" t="str">
        <f>IF(ISBLANK(Data!BK39),"",Data!BK39)</f>
        <v/>
      </c>
      <c r="BK34" t="e">
        <f>IF(ISBLANK(Data!#REF!),"",Data!#REF!)</f>
        <v>#REF!</v>
      </c>
      <c r="BL34">
        <f>IF(ISBLANK(Data!BL39),"",Data!BL39)</f>
        <v>946</v>
      </c>
      <c r="BM34" t="str">
        <f>IF(ISBLANK(Data!BM39),"",Data!BM39)</f>
        <v>LTU</v>
      </c>
      <c r="BN34" t="str">
        <f>IF(ISBLANK(Data!BN39),"",Data!BN39)</f>
        <v/>
      </c>
      <c r="BO34" t="str">
        <f>IF(ISBLANK(Data!BO39),"",Data!BO39)</f>
        <v/>
      </c>
    </row>
    <row r="35" spans="1:67" x14ac:dyDescent="0.35">
      <c r="A35" t="str">
        <f>Data!B40</f>
        <v>EUR</v>
      </c>
      <c r="B35" t="str">
        <f>Data!C40</f>
        <v>Luxembourg</v>
      </c>
      <c r="C35" t="str">
        <f>Data!D40</f>
        <v>National Council of Public Finance</v>
      </c>
      <c r="D35" t="str">
        <f>IF(ISBLANK(Data!E40),"",Data!E40)</f>
        <v>CNFP</v>
      </c>
      <c r="E35">
        <f>IF(ISBLANK(Data!F40),"",Data!F40)</f>
        <v>2014</v>
      </c>
      <c r="F35" t="str">
        <f>IF(ISBLANK(Data!G40),"",Data!G40)</f>
        <v/>
      </c>
      <c r="G35" t="str">
        <f>IF(ISBLANK(Data!H40),"",Data!H40)</f>
        <v>General Government</v>
      </c>
      <c r="H35">
        <f>IF(ISBLANK(Data!I40),"",Data!I40)</f>
        <v>1</v>
      </c>
      <c r="I35">
        <f>IF(ISBLANK(Data!J40),"",Data!J40)</f>
        <v>1</v>
      </c>
      <c r="J35">
        <f>IF(ISBLANK(Data!K40),"",Data!K40)</f>
        <v>0</v>
      </c>
      <c r="K35">
        <f>IF(ISBLANK(Data!L40),"",Data!L40)</f>
        <v>1</v>
      </c>
      <c r="L35">
        <f>IF(ISBLANK(Data!M40),"",Data!M40)</f>
        <v>1</v>
      </c>
      <c r="M35">
        <f>IF(ISBLANK(Data!N40),"",Data!N40)</f>
        <v>0</v>
      </c>
      <c r="N35">
        <f>IF(ISBLANK(Data!O40),"",Data!O40)</f>
        <v>1</v>
      </c>
      <c r="O35">
        <f>IF(ISBLANK(Data!P40),"",Data!P40)</f>
        <v>0</v>
      </c>
      <c r="P35">
        <f>IF(ISBLANK(Data!Q40),"",Data!Q40)</f>
        <v>1</v>
      </c>
      <c r="Q35">
        <f>IF(ISBLANK(Data!R40),"",Data!R40)</f>
        <v>0</v>
      </c>
      <c r="R35">
        <f>IF(ISBLANK(Data!S40),"",Data!S40)</f>
        <v>0</v>
      </c>
      <c r="S35">
        <f>IF(ISBLANK(Data!T40),"",Data!T40)</f>
        <v>0</v>
      </c>
      <c r="T35">
        <f>IF(ISBLANK(Data!U40),"",Data!U40)</f>
        <v>1</v>
      </c>
      <c r="U35" t="str">
        <f>IF(ISBLANK(Data!V40),"",Data!V40)</f>
        <v>-</v>
      </c>
      <c r="V35">
        <f>IF(ISBLANK(Data!W40),"",Data!W40)</f>
        <v>0</v>
      </c>
      <c r="W35">
        <f>IF(ISBLANK(Data!X40),"",Data!X40)</f>
        <v>0</v>
      </c>
      <c r="X35">
        <f>IF(ISBLANK(Data!Y40),"",Data!Y40)</f>
        <v>0</v>
      </c>
      <c r="Y35">
        <f>IF(ISBLANK(Data!Z40),"",Data!Z40)</f>
        <v>1</v>
      </c>
      <c r="Z35">
        <f>IF(ISBLANK(Data!AA40),"",Data!AA40)</f>
        <v>0</v>
      </c>
      <c r="AA35">
        <f>IF(ISBLANK(Data!AB40),"",Data!AB40)</f>
        <v>1</v>
      </c>
      <c r="AB35">
        <f>IF(ISBLANK(Data!AC40),"",Data!AC40)</f>
        <v>1</v>
      </c>
      <c r="AC35">
        <f>IF(ISBLANK(Data!AD40),"",Data!AD40)</f>
        <v>0</v>
      </c>
      <c r="AD35">
        <f>IF(ISBLANK(Data!AE40),"",Data!AE40)</f>
        <v>0</v>
      </c>
      <c r="AE35">
        <f>IF(ISBLANK(Data!AF40),"",Data!AF40)</f>
        <v>0</v>
      </c>
      <c r="AF35">
        <f>IF(ISBLANK(Data!AG40),"",Data!AG40)</f>
        <v>1</v>
      </c>
      <c r="AG35">
        <f>IF(ISBLANK(Data!AH40),"",Data!AH40)</f>
        <v>1</v>
      </c>
      <c r="AH35">
        <f>IF(ISBLANK(Data!AI40),"",Data!AI40)</f>
        <v>8</v>
      </c>
      <c r="AI35">
        <f>IF(ISBLANK(Data!AJ40),"",Data!AJ40)</f>
        <v>4</v>
      </c>
      <c r="AJ35" t="str">
        <f>IF(ISBLANK(Data!AK40),"",Data!AK40)</f>
        <v>-</v>
      </c>
      <c r="AK35" t="str">
        <f>IF(ISBLANK(Data!AL40),"",Data!AL40)</f>
        <v>-</v>
      </c>
      <c r="AL35">
        <f>IF(ISBLANK(Data!AM40),"",Data!AM40)</f>
        <v>0</v>
      </c>
      <c r="AM35">
        <f>IF(ISBLANK(Data!AN40),"",Data!AN40)</f>
        <v>0</v>
      </c>
      <c r="AN35">
        <f>IF(ISBLANK(Data!AO40),"",Data!AO40)</f>
        <v>1</v>
      </c>
      <c r="AO35">
        <f>IF(ISBLANK(Data!AP40),"",Data!AP40)</f>
        <v>1</v>
      </c>
      <c r="AP35">
        <f>IF(ISBLANK(Data!AQ40),"",Data!AQ40)</f>
        <v>1</v>
      </c>
      <c r="AQ35">
        <f>IF(ISBLANK(Data!AR40),"",Data!AR40)</f>
        <v>1</v>
      </c>
      <c r="AR35">
        <f>IF(ISBLANK(Data!AS40),"",Data!AS40)</f>
        <v>1</v>
      </c>
      <c r="AS35">
        <f>IF(ISBLANK(Data!AT40),"",Data!AT40)</f>
        <v>1</v>
      </c>
      <c r="AT35">
        <f>IF(ISBLANK(Data!AU40),"",Data!AU40)</f>
        <v>1</v>
      </c>
      <c r="AU35">
        <f>IF(ISBLANK(Data!AV40),"",Data!AV40)</f>
        <v>0</v>
      </c>
      <c r="AV35">
        <f>IF(ISBLANK(Data!AW40),"",Data!AW40)</f>
        <v>0</v>
      </c>
      <c r="AW35">
        <f>IF(ISBLANK(Data!AX40),"",Data!AX40)</f>
        <v>0</v>
      </c>
      <c r="AX35">
        <f>IF(ISBLANK(Data!AY40),"",Data!AY40)</f>
        <v>1</v>
      </c>
      <c r="AY35" t="str">
        <f>IF(ISBLANK(Data!AZ40),"",Data!AZ40)</f>
        <v>https://cnfp.public.lu/en.html</v>
      </c>
      <c r="AZ35">
        <f>IF(ISBLANK(Data!BA40),"",Data!BA40)</f>
        <v>1</v>
      </c>
      <c r="BA35">
        <f>IF(ISBLANK(Data!BB40),"",Data!BB40)</f>
        <v>1</v>
      </c>
      <c r="BB35">
        <f>IF(ISBLANK(Data!BC40),"",Data!BC40)</f>
        <v>1</v>
      </c>
      <c r="BC35">
        <f>IF(ISBLANK(Data!BD40),"",Data!BD40)</f>
        <v>1</v>
      </c>
      <c r="BD35">
        <f>IF(ISBLANK(Data!BE40),"",Data!BE40)</f>
        <v>1</v>
      </c>
      <c r="BE35">
        <f>IF(ISBLANK(Data!BF40),"",Data!BF40)</f>
        <v>0</v>
      </c>
      <c r="BF35">
        <f>IF(ISBLANK(Data!BG40),"",Data!BG40)</f>
        <v>1</v>
      </c>
      <c r="BG35" t="str">
        <f>IF(ISBLANK(Data!BH40),"",Data!BH40)</f>
        <v/>
      </c>
      <c r="BH35" t="str">
        <f>IF(ISBLANK(Data!BI40),"",Data!BI40)</f>
        <v/>
      </c>
      <c r="BI35" t="str">
        <f>IF(ISBLANK(Data!BJ40),"",Data!BJ40)</f>
        <v/>
      </c>
      <c r="BJ35" t="str">
        <f>IF(ISBLANK(Data!BK40),"",Data!BK40)</f>
        <v/>
      </c>
      <c r="BK35" t="e">
        <f>IF(ISBLANK(Data!#REF!),"",Data!#REF!)</f>
        <v>#REF!</v>
      </c>
      <c r="BL35">
        <f>IF(ISBLANK(Data!BL40),"",Data!BL40)</f>
        <v>137</v>
      </c>
      <c r="BM35" t="str">
        <f>IF(ISBLANK(Data!BM40),"",Data!BM40)</f>
        <v>LUX</v>
      </c>
      <c r="BN35">
        <f>IF(ISBLANK(Data!BN40),"",Data!BN40)</f>
        <v>1</v>
      </c>
      <c r="BO35">
        <f>IF(ISBLANK(Data!BO40),"",Data!BO40)</f>
        <v>18</v>
      </c>
    </row>
    <row r="36" spans="1:67" x14ac:dyDescent="0.35">
      <c r="A36" t="str">
        <f>Data!B41</f>
        <v>EUR</v>
      </c>
      <c r="B36" t="str">
        <f>Data!C41</f>
        <v>Malta</v>
      </c>
      <c r="C36" t="str">
        <f>Data!D41</f>
        <v>Malta Fiscal Advisory Council</v>
      </c>
      <c r="D36" t="str">
        <f>IF(ISBLANK(Data!E41),"",Data!E41)</f>
        <v>MFAC</v>
      </c>
      <c r="E36">
        <f>IF(ISBLANK(Data!F41),"",Data!F41)</f>
        <v>2015</v>
      </c>
      <c r="F36" t="str">
        <f>IF(ISBLANK(Data!G41),"",Data!G41)</f>
        <v/>
      </c>
      <c r="G36" t="str">
        <f>IF(ISBLANK(Data!H41),"",Data!H41)</f>
        <v>General Government</v>
      </c>
      <c r="H36">
        <f>IF(ISBLANK(Data!I41),"",Data!I41)</f>
        <v>1</v>
      </c>
      <c r="I36">
        <f>IF(ISBLANK(Data!J41),"",Data!J41)</f>
        <v>1</v>
      </c>
      <c r="J36">
        <f>IF(ISBLANK(Data!K41),"",Data!K41)</f>
        <v>0</v>
      </c>
      <c r="K36">
        <f>IF(ISBLANK(Data!L41),"",Data!L41)</f>
        <v>1</v>
      </c>
      <c r="L36">
        <f>IF(ISBLANK(Data!M41),"",Data!M41)</f>
        <v>1</v>
      </c>
      <c r="M36">
        <f>IF(ISBLANK(Data!N41),"",Data!N41)</f>
        <v>0</v>
      </c>
      <c r="N36">
        <f>IF(ISBLANK(Data!O41),"",Data!O41)</f>
        <v>1</v>
      </c>
      <c r="O36">
        <f>IF(ISBLANK(Data!P41),"",Data!P41)</f>
        <v>0</v>
      </c>
      <c r="P36">
        <f>IF(ISBLANK(Data!Q41),"",Data!Q41)</f>
        <v>1</v>
      </c>
      <c r="Q36">
        <f>IF(ISBLANK(Data!R41),"",Data!R41)</f>
        <v>1</v>
      </c>
      <c r="R36">
        <f>IF(ISBLANK(Data!S41),"",Data!S41)</f>
        <v>0</v>
      </c>
      <c r="S36">
        <f>IF(ISBLANK(Data!T41),"",Data!T41)</f>
        <v>0</v>
      </c>
      <c r="T36">
        <f>IF(ISBLANK(Data!U41),"",Data!U41)</f>
        <v>1</v>
      </c>
      <c r="U36">
        <f>IF(ISBLANK(Data!V41),"",Data!V41)</f>
        <v>1</v>
      </c>
      <c r="V36">
        <f>IF(ISBLANK(Data!W41),"",Data!W41)</f>
        <v>0</v>
      </c>
      <c r="W36">
        <f>IF(ISBLANK(Data!X41),"",Data!X41)</f>
        <v>0</v>
      </c>
      <c r="X36">
        <f>IF(ISBLANK(Data!Y41),"",Data!Y41)</f>
        <v>0</v>
      </c>
      <c r="Y36">
        <f>IF(ISBLANK(Data!Z41),"",Data!Z41)</f>
        <v>0</v>
      </c>
      <c r="Z36">
        <f>IF(ISBLANK(Data!AA41),"",Data!AA41)</f>
        <v>0</v>
      </c>
      <c r="AA36">
        <f>IF(ISBLANK(Data!AB41),"",Data!AB41)</f>
        <v>1</v>
      </c>
      <c r="AB36">
        <f>IF(ISBLANK(Data!AC41),"",Data!AC41)</f>
        <v>1</v>
      </c>
      <c r="AC36">
        <f>IF(ISBLANK(Data!AD41),"",Data!AD41)</f>
        <v>1</v>
      </c>
      <c r="AD36">
        <f>IF(ISBLANK(Data!AE41),"",Data!AE41)</f>
        <v>1</v>
      </c>
      <c r="AE36">
        <f>IF(ISBLANK(Data!AF41),"",Data!AF41)</f>
        <v>1</v>
      </c>
      <c r="AF36">
        <f>IF(ISBLANK(Data!AG41),"",Data!AG41)</f>
        <v>1</v>
      </c>
      <c r="AG36">
        <f>IF(ISBLANK(Data!AH41),"",Data!AH41)</f>
        <v>1</v>
      </c>
      <c r="AH36">
        <f>IF(ISBLANK(Data!AI41),"",Data!AI41)</f>
        <v>3</v>
      </c>
      <c r="AI36">
        <f>IF(ISBLANK(Data!AJ41),"",Data!AJ41)</f>
        <v>4</v>
      </c>
      <c r="AJ36">
        <f>IF(ISBLANK(Data!AK41),"",Data!AK41)</f>
        <v>1</v>
      </c>
      <c r="AK36" t="str">
        <f>IF(ISBLANK(Data!AL41),"",Data!AL41)</f>
        <v>-</v>
      </c>
      <c r="AL36">
        <f>IF(ISBLANK(Data!AM41),"",Data!AM41)</f>
        <v>2</v>
      </c>
      <c r="AM36">
        <f>IF(ISBLANK(Data!AN41),"",Data!AN41)</f>
        <v>1</v>
      </c>
      <c r="AN36">
        <f>IF(ISBLANK(Data!AO41),"",Data!AO41)</f>
        <v>0</v>
      </c>
      <c r="AO36">
        <f>IF(ISBLANK(Data!AP41),"",Data!AP41)</f>
        <v>0</v>
      </c>
      <c r="AP36">
        <f>IF(ISBLANK(Data!AQ41),"",Data!AQ41)</f>
        <v>0</v>
      </c>
      <c r="AQ36">
        <f>IF(ISBLANK(Data!AR41),"",Data!AR41)</f>
        <v>1</v>
      </c>
      <c r="AR36">
        <f>IF(ISBLANK(Data!AS41),"",Data!AS41)</f>
        <v>0</v>
      </c>
      <c r="AS36">
        <f>IF(ISBLANK(Data!AT41),"",Data!AT41)</f>
        <v>0</v>
      </c>
      <c r="AT36">
        <f>IF(ISBLANK(Data!AU41),"",Data!AU41)</f>
        <v>1</v>
      </c>
      <c r="AU36">
        <f>IF(ISBLANK(Data!AV41),"",Data!AV41)</f>
        <v>0</v>
      </c>
      <c r="AV36">
        <f>IF(ISBLANK(Data!AW41),"",Data!AW41)</f>
        <v>0</v>
      </c>
      <c r="AW36">
        <f>IF(ISBLANK(Data!AX41),"",Data!AX41)</f>
        <v>0</v>
      </c>
      <c r="AX36">
        <f>IF(ISBLANK(Data!AY41),"",Data!AY41)</f>
        <v>0</v>
      </c>
      <c r="AY36" t="str">
        <f>IF(ISBLANK(Data!AZ41),"",Data!AZ41)</f>
        <v>https://mfac.org.mt/</v>
      </c>
      <c r="AZ36">
        <f>IF(ISBLANK(Data!BA41),"",Data!BA41)</f>
        <v>1</v>
      </c>
      <c r="BA36">
        <f>IF(ISBLANK(Data!BB41),"",Data!BB41)</f>
        <v>1</v>
      </c>
      <c r="BB36">
        <f>IF(ISBLANK(Data!BC41),"",Data!BC41)</f>
        <v>1</v>
      </c>
      <c r="BC36">
        <f>IF(ISBLANK(Data!BD41),"",Data!BD41)</f>
        <v>1</v>
      </c>
      <c r="BD36">
        <f>IF(ISBLANK(Data!BE41),"",Data!BE41)</f>
        <v>0</v>
      </c>
      <c r="BE36">
        <f>IF(ISBLANK(Data!BF41),"",Data!BF41)</f>
        <v>0</v>
      </c>
      <c r="BF36">
        <f>IF(ISBLANK(Data!BG41),"",Data!BG41)</f>
        <v>1</v>
      </c>
      <c r="BG36">
        <f>IF(ISBLANK(Data!BH41),"",Data!BH41)</f>
        <v>1</v>
      </c>
      <c r="BH36" t="str">
        <f>IF(ISBLANK(Data!BI41),"",Data!BI41)</f>
        <v/>
      </c>
      <c r="BI36" t="str">
        <f>IF(ISBLANK(Data!BJ41),"",Data!BJ41)</f>
        <v/>
      </c>
      <c r="BJ36" t="str">
        <f>IF(ISBLANK(Data!BK41),"",Data!BK41)</f>
        <v/>
      </c>
      <c r="BK36" t="e">
        <f>IF(ISBLANK(Data!#REF!),"",Data!#REF!)</f>
        <v>#REF!</v>
      </c>
      <c r="BL36">
        <f>IF(ISBLANK(Data!BL41),"",Data!BL41)</f>
        <v>181</v>
      </c>
      <c r="BM36" t="str">
        <f>IF(ISBLANK(Data!BM41),"",Data!BM41)</f>
        <v>MLT</v>
      </c>
      <c r="BN36" t="str">
        <f>IF(ISBLANK(Data!BN41),"",Data!BN41)</f>
        <v/>
      </c>
      <c r="BO36" t="str">
        <f>IF(ISBLANK(Data!BO41),"",Data!BO41)</f>
        <v/>
      </c>
    </row>
    <row r="37" spans="1:67" x14ac:dyDescent="0.35">
      <c r="A37" t="str">
        <f>Data!B42</f>
        <v>WHD</v>
      </c>
      <c r="B37" t="str">
        <f>Data!C42</f>
        <v>Mexico</v>
      </c>
      <c r="C37" t="str">
        <f>Data!D42</f>
        <v>Centre for Public Finance Studies</v>
      </c>
      <c r="D37" t="str">
        <f>IF(ISBLANK(Data!E42),"",Data!E42)</f>
        <v>CEFP</v>
      </c>
      <c r="E37">
        <f>IF(ISBLANK(Data!F42),"",Data!F42)</f>
        <v>1998</v>
      </c>
      <c r="F37">
        <f>IF(ISBLANK(Data!G42),"",Data!G42)</f>
        <v>2006</v>
      </c>
      <c r="G37" t="str">
        <f>IF(ISBLANK(Data!H42),"",Data!H42)</f>
        <v>Central government</v>
      </c>
      <c r="H37">
        <f>IF(ISBLANK(Data!I42),"",Data!I42)</f>
        <v>1</v>
      </c>
      <c r="I37">
        <f>IF(ISBLANK(Data!J42),"",Data!J42)</f>
        <v>0</v>
      </c>
      <c r="J37">
        <f>IF(ISBLANK(Data!K42),"",Data!K42)</f>
        <v>0</v>
      </c>
      <c r="K37">
        <f>IF(ISBLANK(Data!L42),"",Data!L42)</f>
        <v>1</v>
      </c>
      <c r="L37">
        <f>IF(ISBLANK(Data!M42),"",Data!M42)</f>
        <v>0</v>
      </c>
      <c r="M37">
        <f>IF(ISBLANK(Data!N42),"",Data!N42)</f>
        <v>0</v>
      </c>
      <c r="N37">
        <f>IF(ISBLANK(Data!O42),"",Data!O42)</f>
        <v>0</v>
      </c>
      <c r="O37">
        <f>IF(ISBLANK(Data!P42),"",Data!P42)</f>
        <v>1</v>
      </c>
      <c r="P37">
        <f>IF(ISBLANK(Data!Q42),"",Data!Q42)</f>
        <v>0</v>
      </c>
      <c r="Q37">
        <f>IF(ISBLANK(Data!R42),"",Data!R42)</f>
        <v>0</v>
      </c>
      <c r="R37">
        <f>IF(ISBLANK(Data!S42),"",Data!S42)</f>
        <v>0</v>
      </c>
      <c r="S37">
        <f>IF(ISBLANK(Data!T42),"",Data!T42)</f>
        <v>1</v>
      </c>
      <c r="T37">
        <f>IF(ISBLANK(Data!U42),"",Data!U42)</f>
        <v>1</v>
      </c>
      <c r="U37">
        <f>IF(ISBLANK(Data!V42),"",Data!V42)</f>
        <v>1</v>
      </c>
      <c r="V37">
        <f>IF(ISBLANK(Data!W42),"",Data!W42)</f>
        <v>0</v>
      </c>
      <c r="W37">
        <f>IF(ISBLANK(Data!X42),"",Data!X42)</f>
        <v>0</v>
      </c>
      <c r="X37">
        <f>IF(ISBLANK(Data!Y42),"",Data!Y42)</f>
        <v>0</v>
      </c>
      <c r="Y37">
        <f>IF(ISBLANK(Data!Z42),"",Data!Z42)</f>
        <v>1</v>
      </c>
      <c r="Z37">
        <f>IF(ISBLANK(Data!AA42),"",Data!AA42)</f>
        <v>0</v>
      </c>
      <c r="AA37">
        <f>IF(ISBLANK(Data!AB42),"",Data!AB42)</f>
        <v>0</v>
      </c>
      <c r="AB37">
        <f>IF(ISBLANK(Data!AC42),"",Data!AC42)</f>
        <v>0</v>
      </c>
      <c r="AC37">
        <f>IF(ISBLANK(Data!AD42),"",Data!AD42)</f>
        <v>0</v>
      </c>
      <c r="AD37">
        <f>IF(ISBLANK(Data!AE42),"",Data!AE42)</f>
        <v>1</v>
      </c>
      <c r="AE37">
        <f>IF(ISBLANK(Data!AF42),"",Data!AF42)</f>
        <v>0</v>
      </c>
      <c r="AF37">
        <f>IF(ISBLANK(Data!AG42),"",Data!AG42)</f>
        <v>1</v>
      </c>
      <c r="AG37">
        <f>IF(ISBLANK(Data!AH42),"",Data!AH42)</f>
        <v>1</v>
      </c>
      <c r="AH37">
        <f>IF(ISBLANK(Data!AI42),"",Data!AI42)</f>
        <v>6</v>
      </c>
      <c r="AI37" t="str">
        <f>IF(ISBLANK(Data!AJ42),"",Data!AJ42)</f>
        <v>-</v>
      </c>
      <c r="AJ37" t="str">
        <f>IF(ISBLANK(Data!AK42),"",Data!AK42)</f>
        <v>-</v>
      </c>
      <c r="AK37">
        <f>IF(ISBLANK(Data!AL42),"",Data!AL42)</f>
        <v>1</v>
      </c>
      <c r="AL37">
        <f>IF(ISBLANK(Data!AM42),"",Data!AM42)</f>
        <v>1</v>
      </c>
      <c r="AM37">
        <f>IF(ISBLANK(Data!AN42),"",Data!AN42)</f>
        <v>1</v>
      </c>
      <c r="AN37">
        <f>IF(ISBLANK(Data!AO42),"",Data!AO42)</f>
        <v>0</v>
      </c>
      <c r="AO37">
        <f>IF(ISBLANK(Data!AP42),"",Data!AP42)</f>
        <v>1</v>
      </c>
      <c r="AP37">
        <f>IF(ISBLANK(Data!AQ42),"",Data!AQ42)</f>
        <v>1</v>
      </c>
      <c r="AQ37">
        <f>IF(ISBLANK(Data!AR42),"",Data!AR42)</f>
        <v>0</v>
      </c>
      <c r="AR37">
        <f>IF(ISBLANK(Data!AS42),"",Data!AS42)</f>
        <v>6</v>
      </c>
      <c r="AS37">
        <f>IF(ISBLANK(Data!AT42),"",Data!AT42)</f>
        <v>0</v>
      </c>
      <c r="AT37">
        <f>IF(ISBLANK(Data!AU42),"",Data!AU42)</f>
        <v>0</v>
      </c>
      <c r="AU37">
        <f>IF(ISBLANK(Data!AV42),"",Data!AV42)</f>
        <v>6</v>
      </c>
      <c r="AV37">
        <f>IF(ISBLANK(Data!AW42),"",Data!AW42)</f>
        <v>0</v>
      </c>
      <c r="AW37">
        <f>IF(ISBLANK(Data!AX42),"",Data!AX42)</f>
        <v>47</v>
      </c>
      <c r="AX37">
        <f>IF(ISBLANK(Data!AY42),"",Data!AY42)</f>
        <v>1</v>
      </c>
      <c r="AY37" t="str">
        <f>IF(ISBLANK(Data!AZ42),"",Data!AZ42)</f>
        <v>https://www.cefp.gob.mx/cefpnew/index.php</v>
      </c>
      <c r="AZ37">
        <f>IF(ISBLANK(Data!BA42),"",Data!BA42)</f>
        <v>0</v>
      </c>
      <c r="BA37">
        <f>IF(ISBLANK(Data!BB42),"",Data!BB42)</f>
        <v>0</v>
      </c>
      <c r="BB37">
        <f>IF(ISBLANK(Data!BC42),"",Data!BC42)</f>
        <v>0</v>
      </c>
      <c r="BC37">
        <f>IF(ISBLANK(Data!BD42),"",Data!BD42)</f>
        <v>0</v>
      </c>
      <c r="BD37">
        <f>IF(ISBLANK(Data!BE42),"",Data!BE42)</f>
        <v>0</v>
      </c>
      <c r="BE37">
        <f>IF(ISBLANK(Data!BF42),"",Data!BF42)</f>
        <v>1</v>
      </c>
      <c r="BF37">
        <f>IF(ISBLANK(Data!BG42),"",Data!BG42)</f>
        <v>1</v>
      </c>
      <c r="BG37" t="str">
        <f>IF(ISBLANK(Data!BH42),"",Data!BH42)</f>
        <v/>
      </c>
      <c r="BH37" t="str">
        <f>IF(ISBLANK(Data!BI42),"",Data!BI42)</f>
        <v/>
      </c>
      <c r="BI37" t="str">
        <f>IF(ISBLANK(Data!BJ42),"",Data!BJ42)</f>
        <v/>
      </c>
      <c r="BJ37" t="str">
        <f>IF(ISBLANK(Data!BK42),"",Data!BK42)</f>
        <v/>
      </c>
      <c r="BK37" t="e">
        <f>IF(ISBLANK(Data!#REF!),"",Data!#REF!)</f>
        <v>#REF!</v>
      </c>
      <c r="BL37">
        <f>IF(ISBLANK(Data!BL42),"",Data!BL42)</f>
        <v>273</v>
      </c>
      <c r="BM37" t="str">
        <f>IF(ISBLANK(Data!BM42),"",Data!BM42)</f>
        <v>MEX</v>
      </c>
      <c r="BN37">
        <f>IF(ISBLANK(Data!BN42),"",Data!BN42)</f>
        <v>1</v>
      </c>
      <c r="BO37">
        <f>IF(ISBLANK(Data!BO42),"",Data!BO42)</f>
        <v>12</v>
      </c>
    </row>
    <row r="38" spans="1:67" x14ac:dyDescent="0.35">
      <c r="A38" t="e">
        <f>Data!#REF!</f>
        <v>#REF!</v>
      </c>
      <c r="B38" t="e">
        <f>Data!#REF!</f>
        <v>#REF!</v>
      </c>
      <c r="C38" t="e">
        <f>Data!#REF!</f>
        <v>#REF!</v>
      </c>
      <c r="D38" t="e">
        <f>IF(ISBLANK(Data!#REF!),"",Data!#REF!)</f>
        <v>#REF!</v>
      </c>
      <c r="E38" t="e">
        <f>IF(ISBLANK(Data!#REF!),"",Data!#REF!)</f>
        <v>#REF!</v>
      </c>
      <c r="F38" t="e">
        <f>IF(ISBLANK(Data!#REF!),"",Data!#REF!)</f>
        <v>#REF!</v>
      </c>
      <c r="G38" t="e">
        <f>IF(ISBLANK(Data!#REF!),"",Data!#REF!)</f>
        <v>#REF!</v>
      </c>
      <c r="H38" t="e">
        <f>IF(ISBLANK(Data!#REF!),"",Data!#REF!)</f>
        <v>#REF!</v>
      </c>
      <c r="I38" t="e">
        <f>IF(ISBLANK(Data!#REF!),"",Data!#REF!)</f>
        <v>#REF!</v>
      </c>
      <c r="J38" t="e">
        <f>IF(ISBLANK(Data!#REF!),"",Data!#REF!)</f>
        <v>#REF!</v>
      </c>
      <c r="K38" t="e">
        <f>IF(ISBLANK(Data!#REF!),"",Data!#REF!)</f>
        <v>#REF!</v>
      </c>
      <c r="L38" t="e">
        <f>IF(ISBLANK(Data!#REF!),"",Data!#REF!)</f>
        <v>#REF!</v>
      </c>
      <c r="M38" t="e">
        <f>IF(ISBLANK(Data!#REF!),"",Data!#REF!)</f>
        <v>#REF!</v>
      </c>
      <c r="N38" t="e">
        <f>IF(ISBLANK(Data!#REF!),"",Data!#REF!)</f>
        <v>#REF!</v>
      </c>
      <c r="O38" t="e">
        <f>IF(ISBLANK(Data!#REF!),"",Data!#REF!)</f>
        <v>#REF!</v>
      </c>
      <c r="P38" t="e">
        <f>IF(ISBLANK(Data!#REF!),"",Data!#REF!)</f>
        <v>#REF!</v>
      </c>
      <c r="Q38" t="e">
        <f>IF(ISBLANK(Data!#REF!),"",Data!#REF!)</f>
        <v>#REF!</v>
      </c>
      <c r="R38" t="e">
        <f>IF(ISBLANK(Data!#REF!),"",Data!#REF!)</f>
        <v>#REF!</v>
      </c>
      <c r="S38" t="e">
        <f>IF(ISBLANK(Data!#REF!),"",Data!#REF!)</f>
        <v>#REF!</v>
      </c>
      <c r="T38" t="e">
        <f>IF(ISBLANK(Data!#REF!),"",Data!#REF!)</f>
        <v>#REF!</v>
      </c>
      <c r="U38" t="e">
        <f>IF(ISBLANK(Data!#REF!),"",Data!#REF!)</f>
        <v>#REF!</v>
      </c>
      <c r="V38" t="e">
        <f>IF(ISBLANK(Data!#REF!),"",Data!#REF!)</f>
        <v>#REF!</v>
      </c>
      <c r="W38" t="e">
        <f>IF(ISBLANK(Data!#REF!),"",Data!#REF!)</f>
        <v>#REF!</v>
      </c>
      <c r="X38" t="e">
        <f>IF(ISBLANK(Data!#REF!),"",Data!#REF!)</f>
        <v>#REF!</v>
      </c>
      <c r="Y38" t="e">
        <f>IF(ISBLANK(Data!#REF!),"",Data!#REF!)</f>
        <v>#REF!</v>
      </c>
      <c r="Z38" t="e">
        <f>IF(ISBLANK(Data!#REF!),"",Data!#REF!)</f>
        <v>#REF!</v>
      </c>
      <c r="AA38" t="e">
        <f>IF(ISBLANK(Data!#REF!),"",Data!#REF!)</f>
        <v>#REF!</v>
      </c>
      <c r="AB38" t="e">
        <f>IF(ISBLANK(Data!#REF!),"",Data!#REF!)</f>
        <v>#REF!</v>
      </c>
      <c r="AC38" t="e">
        <f>IF(ISBLANK(Data!#REF!),"",Data!#REF!)</f>
        <v>#REF!</v>
      </c>
      <c r="AD38" t="e">
        <f>IF(ISBLANK(Data!#REF!),"",Data!#REF!)</f>
        <v>#REF!</v>
      </c>
      <c r="AE38" t="e">
        <f>IF(ISBLANK(Data!#REF!),"",Data!#REF!)</f>
        <v>#REF!</v>
      </c>
      <c r="AF38" t="e">
        <f>IF(ISBLANK(Data!#REF!),"",Data!#REF!)</f>
        <v>#REF!</v>
      </c>
      <c r="AG38" t="e">
        <f>IF(ISBLANK(Data!#REF!),"",Data!#REF!)</f>
        <v>#REF!</v>
      </c>
      <c r="AH38" t="e">
        <f>IF(ISBLANK(Data!#REF!),"",Data!#REF!)</f>
        <v>#REF!</v>
      </c>
      <c r="AI38" t="e">
        <f>IF(ISBLANK(Data!#REF!),"",Data!#REF!)</f>
        <v>#REF!</v>
      </c>
      <c r="AJ38" t="e">
        <f>IF(ISBLANK(Data!#REF!),"",Data!#REF!)</f>
        <v>#REF!</v>
      </c>
      <c r="AK38" t="e">
        <f>IF(ISBLANK(Data!#REF!),"",Data!#REF!)</f>
        <v>#REF!</v>
      </c>
      <c r="AL38" t="e">
        <f>IF(ISBLANK(Data!#REF!),"",Data!#REF!)</f>
        <v>#REF!</v>
      </c>
      <c r="AM38" t="e">
        <f>IF(ISBLANK(Data!#REF!),"",Data!#REF!)</f>
        <v>#REF!</v>
      </c>
      <c r="AN38" t="e">
        <f>IF(ISBLANK(Data!#REF!),"",Data!#REF!)</f>
        <v>#REF!</v>
      </c>
      <c r="AO38" t="e">
        <f>IF(ISBLANK(Data!#REF!),"",Data!#REF!)</f>
        <v>#REF!</v>
      </c>
      <c r="AP38" t="e">
        <f>IF(ISBLANK(Data!#REF!),"",Data!#REF!)</f>
        <v>#REF!</v>
      </c>
      <c r="AQ38" t="e">
        <f>IF(ISBLANK(Data!#REF!),"",Data!#REF!)</f>
        <v>#REF!</v>
      </c>
      <c r="AR38" t="e">
        <f>IF(ISBLANK(Data!#REF!),"",Data!#REF!)</f>
        <v>#REF!</v>
      </c>
      <c r="AS38" t="e">
        <f>IF(ISBLANK(Data!#REF!),"",Data!#REF!)</f>
        <v>#REF!</v>
      </c>
      <c r="AT38" t="e">
        <f>IF(ISBLANK(Data!#REF!),"",Data!#REF!)</f>
        <v>#REF!</v>
      </c>
      <c r="AU38" t="e">
        <f>IF(ISBLANK(Data!#REF!),"",Data!#REF!)</f>
        <v>#REF!</v>
      </c>
      <c r="AV38" t="e">
        <f>IF(ISBLANK(Data!#REF!),"",Data!#REF!)</f>
        <v>#REF!</v>
      </c>
      <c r="AW38" t="e">
        <f>IF(ISBLANK(Data!#REF!),"",Data!#REF!)</f>
        <v>#REF!</v>
      </c>
      <c r="AX38" t="e">
        <f>IF(ISBLANK(Data!#REF!),"",Data!#REF!)</f>
        <v>#REF!</v>
      </c>
      <c r="AY38" t="e">
        <f>IF(ISBLANK(Data!#REF!),"",Data!#REF!)</f>
        <v>#REF!</v>
      </c>
      <c r="AZ38" t="e">
        <f>IF(ISBLANK(Data!#REF!),"",Data!#REF!)</f>
        <v>#REF!</v>
      </c>
      <c r="BA38" t="e">
        <f>IF(ISBLANK(Data!#REF!),"",Data!#REF!)</f>
        <v>#REF!</v>
      </c>
      <c r="BB38" t="e">
        <f>IF(ISBLANK(Data!#REF!),"",Data!#REF!)</f>
        <v>#REF!</v>
      </c>
      <c r="BC38" t="e">
        <f>IF(ISBLANK(Data!#REF!),"",Data!#REF!)</f>
        <v>#REF!</v>
      </c>
      <c r="BD38" t="e">
        <f>IF(ISBLANK(Data!#REF!),"",Data!#REF!)</f>
        <v>#REF!</v>
      </c>
      <c r="BE38" t="e">
        <f>IF(ISBLANK(Data!#REF!),"",Data!#REF!)</f>
        <v>#REF!</v>
      </c>
      <c r="BF38" t="e">
        <f>IF(ISBLANK(Data!#REF!),"",Data!#REF!)</f>
        <v>#REF!</v>
      </c>
      <c r="BG38" t="e">
        <f>IF(ISBLANK(Data!#REF!),"",Data!#REF!)</f>
        <v>#REF!</v>
      </c>
      <c r="BH38" t="e">
        <f>IF(ISBLANK(Data!#REF!),"",Data!#REF!)</f>
        <v>#REF!</v>
      </c>
      <c r="BI38" t="e">
        <f>IF(ISBLANK(Data!#REF!),"",Data!#REF!)</f>
        <v>#REF!</v>
      </c>
      <c r="BJ38" t="e">
        <f>IF(ISBLANK(Data!#REF!),"",Data!#REF!)</f>
        <v>#REF!</v>
      </c>
      <c r="BK38" t="e">
        <f>IF(ISBLANK(Data!#REF!),"",Data!#REF!)</f>
        <v>#REF!</v>
      </c>
      <c r="BL38" t="e">
        <f>IF(ISBLANK(Data!#REF!),"",Data!#REF!)</f>
        <v>#REF!</v>
      </c>
      <c r="BM38" t="e">
        <f>IF(ISBLANK(Data!#REF!),"",Data!#REF!)</f>
        <v>#REF!</v>
      </c>
      <c r="BN38" t="e">
        <f>IF(ISBLANK(Data!#REF!),"",Data!#REF!)</f>
        <v>#REF!</v>
      </c>
      <c r="BO38" t="e">
        <f>IF(ISBLANK(Data!#REF!),"",Data!#REF!)</f>
        <v>#REF!</v>
      </c>
    </row>
    <row r="39" spans="1:67" x14ac:dyDescent="0.35">
      <c r="A39" t="str">
        <f>Data!B45</f>
        <v>EUR</v>
      </c>
      <c r="B39" t="str">
        <f>Data!C45</f>
        <v>The Netherlands</v>
      </c>
      <c r="C39" t="str">
        <f>Data!D45</f>
        <v>Raad van State</v>
      </c>
      <c r="D39" t="str">
        <f>IF(ISBLANK(Data!E45),"",Data!E45)</f>
        <v/>
      </c>
      <c r="E39">
        <f>IF(ISBLANK(Data!F45),"",Data!F45)</f>
        <v>2014</v>
      </c>
      <c r="F39" t="str">
        <f>IF(ISBLANK(Data!G45),"",Data!G45)</f>
        <v/>
      </c>
      <c r="G39" t="str">
        <f>IF(ISBLANK(Data!H45),"",Data!H45)</f>
        <v>General Government</v>
      </c>
      <c r="H39">
        <f>IF(ISBLANK(Data!I45),"",Data!I45)</f>
        <v>1</v>
      </c>
      <c r="I39">
        <f>IF(ISBLANK(Data!J45),"",Data!J45)</f>
        <v>1</v>
      </c>
      <c r="J39">
        <f>IF(ISBLANK(Data!K45),"",Data!K45)</f>
        <v>0</v>
      </c>
      <c r="K39">
        <f>IF(ISBLANK(Data!L45),"",Data!L45)</f>
        <v>0</v>
      </c>
      <c r="L39">
        <f>IF(ISBLANK(Data!M45),"",Data!M45)</f>
        <v>1</v>
      </c>
      <c r="M39">
        <f>IF(ISBLANK(Data!N45),"",Data!N45)</f>
        <v>1</v>
      </c>
      <c r="N39">
        <f>IF(ISBLANK(Data!O45),"",Data!O45)</f>
        <v>1</v>
      </c>
      <c r="O39">
        <f>IF(ISBLANK(Data!P45),"",Data!P45)</f>
        <v>0</v>
      </c>
      <c r="P39">
        <f>IF(ISBLANK(Data!Q45),"",Data!Q45)</f>
        <v>1</v>
      </c>
      <c r="Q39">
        <f>IF(ISBLANK(Data!R45),"",Data!R45)</f>
        <v>1</v>
      </c>
      <c r="R39">
        <f>IF(ISBLANK(Data!S45),"",Data!S45)</f>
        <v>0</v>
      </c>
      <c r="S39">
        <f>IF(ISBLANK(Data!T45),"",Data!T45)</f>
        <v>0</v>
      </c>
      <c r="T39">
        <f>IF(ISBLANK(Data!U45),"",Data!U45)</f>
        <v>1</v>
      </c>
      <c r="U39">
        <f>IF(ISBLANK(Data!V45),"",Data!V45)</f>
        <v>0</v>
      </c>
      <c r="V39">
        <f>IF(ISBLANK(Data!W45),"",Data!W45)</f>
        <v>0</v>
      </c>
      <c r="W39">
        <f>IF(ISBLANK(Data!X45),"",Data!X45)</f>
        <v>0</v>
      </c>
      <c r="X39">
        <f>IF(ISBLANK(Data!Y45),"",Data!Y45)</f>
        <v>0</v>
      </c>
      <c r="Y39">
        <f>IF(ISBLANK(Data!Z45),"",Data!Z45)</f>
        <v>1</v>
      </c>
      <c r="Z39">
        <f>IF(ISBLANK(Data!AA45),"",Data!AA45)</f>
        <v>0</v>
      </c>
      <c r="AA39">
        <f>IF(ISBLANK(Data!AB45),"",Data!AB45)</f>
        <v>1</v>
      </c>
      <c r="AB39">
        <f>IF(ISBLANK(Data!AC45),"",Data!AC45)</f>
        <v>1</v>
      </c>
      <c r="AC39">
        <f>IF(ISBLANK(Data!AD45),"",Data!AD45)</f>
        <v>0</v>
      </c>
      <c r="AD39">
        <f>IF(ISBLANK(Data!AE45),"",Data!AE45)</f>
        <v>0</v>
      </c>
      <c r="AE39">
        <f>IF(ISBLANK(Data!AF45),"",Data!AF45)</f>
        <v>1</v>
      </c>
      <c r="AF39">
        <f>IF(ISBLANK(Data!AG45),"",Data!AG45)</f>
        <v>1</v>
      </c>
      <c r="AG39">
        <f>IF(ISBLANK(Data!AH45),"",Data!AH45)</f>
        <v>1</v>
      </c>
      <c r="AH39">
        <f>IF(ISBLANK(Data!AI45),"",Data!AI45)</f>
        <v>5</v>
      </c>
      <c r="AI39">
        <f>IF(ISBLANK(Data!AJ45),"",Data!AJ45)</f>
        <v>99</v>
      </c>
      <c r="AJ39">
        <f>IF(ISBLANK(Data!AK45),"",Data!AK45)</f>
        <v>0</v>
      </c>
      <c r="AK39">
        <f>IF(ISBLANK(Data!AL45),"",Data!AL45)</f>
        <v>0</v>
      </c>
      <c r="AL39">
        <f>IF(ISBLANK(Data!AM45),"",Data!AM45)</f>
        <v>1</v>
      </c>
      <c r="AM39">
        <f>IF(ISBLANK(Data!AN45),"",Data!AN45)</f>
        <v>1</v>
      </c>
      <c r="AN39">
        <f>IF(ISBLANK(Data!AO45),"",Data!AO45)</f>
        <v>0</v>
      </c>
      <c r="AO39">
        <f>IF(ISBLANK(Data!AP45),"",Data!AP45)</f>
        <v>1</v>
      </c>
      <c r="AP39">
        <f>IF(ISBLANK(Data!AQ45),"",Data!AQ45)</f>
        <v>1</v>
      </c>
      <c r="AQ39">
        <f>IF(ISBLANK(Data!AR45),"",Data!AR45)</f>
        <v>1</v>
      </c>
      <c r="AR39">
        <f>IF(ISBLANK(Data!AS45),"",Data!AS45)</f>
        <v>0</v>
      </c>
      <c r="AS39">
        <f>IF(ISBLANK(Data!AT45),"",Data!AT45)</f>
        <v>0</v>
      </c>
      <c r="AT39">
        <f>IF(ISBLANK(Data!AU45),"",Data!AU45)</f>
        <v>1</v>
      </c>
      <c r="AU39">
        <f>IF(ISBLANK(Data!AV45),"",Data!AV45)</f>
        <v>0</v>
      </c>
      <c r="AV39">
        <f>IF(ISBLANK(Data!AW45),"",Data!AW45)</f>
        <v>0</v>
      </c>
      <c r="AW39">
        <f>IF(ISBLANK(Data!AX45),"",Data!AX45)</f>
        <v>16</v>
      </c>
      <c r="AX39">
        <f>IF(ISBLANK(Data!AY45),"",Data!AY45)</f>
        <v>1</v>
      </c>
      <c r="AY39" t="str">
        <f>IF(ISBLANK(Data!AZ45),"",Data!AZ45)</f>
        <v>https://www.raadvanstate.nl/</v>
      </c>
      <c r="AZ39">
        <f>IF(ISBLANK(Data!BA45),"",Data!BA45)</f>
        <v>1</v>
      </c>
      <c r="BA39">
        <f>IF(ISBLANK(Data!BB45),"",Data!BB45)</f>
        <v>1</v>
      </c>
      <c r="BB39">
        <f>IF(ISBLANK(Data!BC45),"",Data!BC45)</f>
        <v>0</v>
      </c>
      <c r="BC39">
        <f>IF(ISBLANK(Data!BD45),"",Data!BD45)</f>
        <v>0</v>
      </c>
      <c r="BD39">
        <f>IF(ISBLANK(Data!BE45),"",Data!BE45)</f>
        <v>0</v>
      </c>
      <c r="BE39">
        <f>IF(ISBLANK(Data!BF45),"",Data!BF45)</f>
        <v>0</v>
      </c>
      <c r="BF39">
        <f>IF(ISBLANK(Data!BG45),"",Data!BG45)</f>
        <v>1</v>
      </c>
      <c r="BG39" t="str">
        <f>IF(ISBLANK(Data!BH45),"",Data!BH45)</f>
        <v/>
      </c>
      <c r="BH39" t="str">
        <f>IF(ISBLANK(Data!BI45),"",Data!BI45)</f>
        <v/>
      </c>
      <c r="BI39" t="str">
        <f>IF(ISBLANK(Data!BJ45),"",Data!BJ45)</f>
        <v/>
      </c>
      <c r="BJ39" t="str">
        <f>IF(ISBLANK(Data!BK45),"",Data!BK45)</f>
        <v/>
      </c>
      <c r="BK39" t="e">
        <f>IF(ISBLANK(Data!#REF!),"",Data!#REF!)</f>
        <v>#REF!</v>
      </c>
      <c r="BL39" t="e">
        <f>IF(ISBLANK(Data!BL45),"",Data!BL45)</f>
        <v>#N/A</v>
      </c>
      <c r="BM39" t="e">
        <f>IF(ISBLANK(Data!BM45),"",Data!BM45)</f>
        <v>#N/A</v>
      </c>
      <c r="BN39">
        <f>IF(ISBLANK(Data!BN45),"",Data!BN45)</f>
        <v>1</v>
      </c>
      <c r="BO39">
        <f>IF(ISBLANK(Data!BO45),"",Data!BO45)</f>
        <v>20</v>
      </c>
    </row>
    <row r="40" spans="1:67" x14ac:dyDescent="0.35">
      <c r="A40" t="e">
        <f>Data!#REF!</f>
        <v>#REF!</v>
      </c>
      <c r="B40" t="e">
        <f>Data!#REF!</f>
        <v>#REF!</v>
      </c>
      <c r="C40" t="e">
        <f>Data!#REF!</f>
        <v>#REF!</v>
      </c>
      <c r="D40" t="e">
        <f>IF(ISBLANK(Data!#REF!),"",Data!#REF!)</f>
        <v>#REF!</v>
      </c>
      <c r="E40" t="e">
        <f>IF(ISBLANK(Data!#REF!),"",Data!#REF!)</f>
        <v>#REF!</v>
      </c>
      <c r="F40" t="e">
        <f>IF(ISBLANK(Data!#REF!),"",Data!#REF!)</f>
        <v>#REF!</v>
      </c>
      <c r="G40" t="e">
        <f>IF(ISBLANK(Data!#REF!),"",Data!#REF!)</f>
        <v>#REF!</v>
      </c>
      <c r="H40" t="e">
        <f>IF(ISBLANK(Data!#REF!),"",Data!#REF!)</f>
        <v>#REF!</v>
      </c>
      <c r="I40" t="e">
        <f>IF(ISBLANK(Data!#REF!),"",Data!#REF!)</f>
        <v>#REF!</v>
      </c>
      <c r="J40" t="e">
        <f>IF(ISBLANK(Data!#REF!),"",Data!#REF!)</f>
        <v>#REF!</v>
      </c>
      <c r="K40" t="e">
        <f>IF(ISBLANK(Data!#REF!),"",Data!#REF!)</f>
        <v>#REF!</v>
      </c>
      <c r="L40" t="e">
        <f>IF(ISBLANK(Data!#REF!),"",Data!#REF!)</f>
        <v>#REF!</v>
      </c>
      <c r="M40" t="e">
        <f>IF(ISBLANK(Data!#REF!),"",Data!#REF!)</f>
        <v>#REF!</v>
      </c>
      <c r="N40" t="e">
        <f>IF(ISBLANK(Data!#REF!),"",Data!#REF!)</f>
        <v>#REF!</v>
      </c>
      <c r="O40" t="e">
        <f>IF(ISBLANK(Data!#REF!),"",Data!#REF!)</f>
        <v>#REF!</v>
      </c>
      <c r="P40" t="e">
        <f>IF(ISBLANK(Data!#REF!),"",Data!#REF!)</f>
        <v>#REF!</v>
      </c>
      <c r="Q40" t="e">
        <f>IF(ISBLANK(Data!#REF!),"",Data!#REF!)</f>
        <v>#REF!</v>
      </c>
      <c r="R40" t="e">
        <f>IF(ISBLANK(Data!#REF!),"",Data!#REF!)</f>
        <v>#REF!</v>
      </c>
      <c r="S40" t="e">
        <f>IF(ISBLANK(Data!#REF!),"",Data!#REF!)</f>
        <v>#REF!</v>
      </c>
      <c r="T40" t="e">
        <f>IF(ISBLANK(Data!#REF!),"",Data!#REF!)</f>
        <v>#REF!</v>
      </c>
      <c r="U40" t="e">
        <f>IF(ISBLANK(Data!#REF!),"",Data!#REF!)</f>
        <v>#REF!</v>
      </c>
      <c r="V40" t="e">
        <f>IF(ISBLANK(Data!#REF!),"",Data!#REF!)</f>
        <v>#REF!</v>
      </c>
      <c r="W40" t="e">
        <f>IF(ISBLANK(Data!#REF!),"",Data!#REF!)</f>
        <v>#REF!</v>
      </c>
      <c r="X40" t="e">
        <f>IF(ISBLANK(Data!#REF!),"",Data!#REF!)</f>
        <v>#REF!</v>
      </c>
      <c r="Y40" t="e">
        <f>IF(ISBLANK(Data!#REF!),"",Data!#REF!)</f>
        <v>#REF!</v>
      </c>
      <c r="Z40" t="e">
        <f>IF(ISBLANK(Data!#REF!),"",Data!#REF!)</f>
        <v>#REF!</v>
      </c>
      <c r="AA40" t="e">
        <f>IF(ISBLANK(Data!#REF!),"",Data!#REF!)</f>
        <v>#REF!</v>
      </c>
      <c r="AB40" t="e">
        <f>IF(ISBLANK(Data!#REF!),"",Data!#REF!)</f>
        <v>#REF!</v>
      </c>
      <c r="AC40" t="e">
        <f>IF(ISBLANK(Data!#REF!),"",Data!#REF!)</f>
        <v>#REF!</v>
      </c>
      <c r="AD40" t="e">
        <f>IF(ISBLANK(Data!#REF!),"",Data!#REF!)</f>
        <v>#REF!</v>
      </c>
      <c r="AE40" t="e">
        <f>IF(ISBLANK(Data!#REF!),"",Data!#REF!)</f>
        <v>#REF!</v>
      </c>
      <c r="AF40" t="e">
        <f>IF(ISBLANK(Data!#REF!),"",Data!#REF!)</f>
        <v>#REF!</v>
      </c>
      <c r="AG40" t="e">
        <f>IF(ISBLANK(Data!#REF!),"",Data!#REF!)</f>
        <v>#REF!</v>
      </c>
      <c r="AH40" t="e">
        <f>IF(ISBLANK(Data!#REF!),"",Data!#REF!)</f>
        <v>#REF!</v>
      </c>
      <c r="AI40" t="e">
        <f>IF(ISBLANK(Data!#REF!),"",Data!#REF!)</f>
        <v>#REF!</v>
      </c>
      <c r="AJ40" t="e">
        <f>IF(ISBLANK(Data!#REF!),"",Data!#REF!)</f>
        <v>#REF!</v>
      </c>
      <c r="AK40" t="e">
        <f>IF(ISBLANK(Data!#REF!),"",Data!#REF!)</f>
        <v>#REF!</v>
      </c>
      <c r="AL40" t="e">
        <f>IF(ISBLANK(Data!#REF!),"",Data!#REF!)</f>
        <v>#REF!</v>
      </c>
      <c r="AM40" t="e">
        <f>IF(ISBLANK(Data!#REF!),"",Data!#REF!)</f>
        <v>#REF!</v>
      </c>
      <c r="AN40" t="e">
        <f>IF(ISBLANK(Data!#REF!),"",Data!#REF!)</f>
        <v>#REF!</v>
      </c>
      <c r="AO40" t="e">
        <f>IF(ISBLANK(Data!#REF!),"",Data!#REF!)</f>
        <v>#REF!</v>
      </c>
      <c r="AP40" t="e">
        <f>IF(ISBLANK(Data!#REF!),"",Data!#REF!)</f>
        <v>#REF!</v>
      </c>
      <c r="AQ40" t="e">
        <f>IF(ISBLANK(Data!#REF!),"",Data!#REF!)</f>
        <v>#REF!</v>
      </c>
      <c r="AR40" t="e">
        <f>IF(ISBLANK(Data!#REF!),"",Data!#REF!)</f>
        <v>#REF!</v>
      </c>
      <c r="AS40" t="e">
        <f>IF(ISBLANK(Data!#REF!),"",Data!#REF!)</f>
        <v>#REF!</v>
      </c>
      <c r="AT40" t="e">
        <f>IF(ISBLANK(Data!#REF!),"",Data!#REF!)</f>
        <v>#REF!</v>
      </c>
      <c r="AU40" t="e">
        <f>IF(ISBLANK(Data!#REF!),"",Data!#REF!)</f>
        <v>#REF!</v>
      </c>
      <c r="AV40" t="e">
        <f>IF(ISBLANK(Data!#REF!),"",Data!#REF!)</f>
        <v>#REF!</v>
      </c>
      <c r="AW40" t="e">
        <f>IF(ISBLANK(Data!#REF!),"",Data!#REF!)</f>
        <v>#REF!</v>
      </c>
      <c r="AX40" t="e">
        <f>IF(ISBLANK(Data!#REF!),"",Data!#REF!)</f>
        <v>#REF!</v>
      </c>
      <c r="AY40" t="e">
        <f>IF(ISBLANK(Data!#REF!),"",Data!#REF!)</f>
        <v>#REF!</v>
      </c>
      <c r="AZ40" t="e">
        <f>IF(ISBLANK(Data!#REF!),"",Data!#REF!)</f>
        <v>#REF!</v>
      </c>
      <c r="BA40" t="e">
        <f>IF(ISBLANK(Data!#REF!),"",Data!#REF!)</f>
        <v>#REF!</v>
      </c>
      <c r="BB40" t="e">
        <f>IF(ISBLANK(Data!#REF!),"",Data!#REF!)</f>
        <v>#REF!</v>
      </c>
      <c r="BC40" t="e">
        <f>IF(ISBLANK(Data!#REF!),"",Data!#REF!)</f>
        <v>#REF!</v>
      </c>
      <c r="BD40" t="e">
        <f>IF(ISBLANK(Data!#REF!),"",Data!#REF!)</f>
        <v>#REF!</v>
      </c>
      <c r="BE40" t="e">
        <f>IF(ISBLANK(Data!#REF!),"",Data!#REF!)</f>
        <v>#REF!</v>
      </c>
      <c r="BF40" t="e">
        <f>IF(ISBLANK(Data!#REF!),"",Data!#REF!)</f>
        <v>#REF!</v>
      </c>
      <c r="BG40" t="e">
        <f>IF(ISBLANK(Data!#REF!),"",Data!#REF!)</f>
        <v>#REF!</v>
      </c>
      <c r="BH40" t="e">
        <f>IF(ISBLANK(Data!#REF!),"",Data!#REF!)</f>
        <v>#REF!</v>
      </c>
      <c r="BI40" t="e">
        <f>IF(ISBLANK(Data!#REF!),"",Data!#REF!)</f>
        <v>#REF!</v>
      </c>
      <c r="BJ40" t="e">
        <f>IF(ISBLANK(Data!#REF!),"",Data!#REF!)</f>
        <v>#REF!</v>
      </c>
      <c r="BK40" t="e">
        <f>IF(ISBLANK(Data!#REF!),"",Data!#REF!)</f>
        <v>#REF!</v>
      </c>
      <c r="BL40" t="e">
        <f>IF(ISBLANK(Data!#REF!),"",Data!#REF!)</f>
        <v>#REF!</v>
      </c>
      <c r="BM40" t="e">
        <f>IF(ISBLANK(Data!#REF!),"",Data!#REF!)</f>
        <v>#REF!</v>
      </c>
      <c r="BN40" t="e">
        <f>IF(ISBLANK(Data!#REF!),"",Data!#REF!)</f>
        <v>#REF!</v>
      </c>
      <c r="BO40" t="e">
        <f>IF(ISBLANK(Data!#REF!),"",Data!#REF!)</f>
        <v>#REF!</v>
      </c>
    </row>
    <row r="41" spans="1:67" x14ac:dyDescent="0.35">
      <c r="A41" t="str">
        <f>Data!B49</f>
        <v>WHD</v>
      </c>
      <c r="B41" t="str">
        <f>Data!C49</f>
        <v>Peru</v>
      </c>
      <c r="C41" t="str">
        <f>Data!D49</f>
        <v>Consejo Fiscal</v>
      </c>
      <c r="D41" t="str">
        <f>IF(ISBLANK(Data!E49),"",Data!E49)</f>
        <v>CF</v>
      </c>
      <c r="E41">
        <f>IF(ISBLANK(Data!F49),"",Data!F49)</f>
        <v>2016</v>
      </c>
      <c r="F41">
        <f>IF(ISBLANK(Data!G49),"",Data!G49)</f>
        <v>2023</v>
      </c>
      <c r="G41" t="str">
        <f>IF(ISBLANK(Data!H49),"",Data!H49)</f>
        <v>Nonfinancial public sector</v>
      </c>
      <c r="H41">
        <f>IF(ISBLANK(Data!I49),"",Data!I49)</f>
        <v>1</v>
      </c>
      <c r="I41">
        <f>IF(ISBLANK(Data!J49),"",Data!J49)</f>
        <v>0</v>
      </c>
      <c r="J41">
        <f>IF(ISBLANK(Data!K49),"",Data!K49)</f>
        <v>0</v>
      </c>
      <c r="K41">
        <f>IF(ISBLANK(Data!L49),"",Data!L49)</f>
        <v>1</v>
      </c>
      <c r="L41">
        <f>IF(ISBLANK(Data!M49),"",Data!M49)</f>
        <v>1</v>
      </c>
      <c r="M41">
        <f>IF(ISBLANK(Data!N49),"",Data!N49)</f>
        <v>0</v>
      </c>
      <c r="N41">
        <f>IF(ISBLANK(Data!O49),"",Data!O49)</f>
        <v>0</v>
      </c>
      <c r="O41">
        <f>IF(ISBLANK(Data!P49),"",Data!P49)</f>
        <v>0</v>
      </c>
      <c r="P41">
        <f>IF(ISBLANK(Data!Q49),"",Data!Q49)</f>
        <v>1</v>
      </c>
      <c r="Q41">
        <f>IF(ISBLANK(Data!R49),"",Data!R49)</f>
        <v>1</v>
      </c>
      <c r="R41">
        <f>IF(ISBLANK(Data!S49),"",Data!S49)</f>
        <v>0</v>
      </c>
      <c r="S41">
        <f>IF(ISBLANK(Data!T49),"",Data!T49)</f>
        <v>0</v>
      </c>
      <c r="T41">
        <f>IF(ISBLANK(Data!U49),"",Data!U49)</f>
        <v>1</v>
      </c>
      <c r="U41" t="str">
        <f>IF(ISBLANK(Data!V49),"",Data!V49)</f>
        <v>-</v>
      </c>
      <c r="V41">
        <f>IF(ISBLANK(Data!W49),"",Data!W49)</f>
        <v>0</v>
      </c>
      <c r="W41">
        <f>IF(ISBLANK(Data!X49),"",Data!X49)</f>
        <v>0</v>
      </c>
      <c r="X41">
        <f>IF(ISBLANK(Data!Y49),"",Data!Y49)</f>
        <v>0</v>
      </c>
      <c r="Y41">
        <f>IF(ISBLANK(Data!Z49),"",Data!Z49)</f>
        <v>0</v>
      </c>
      <c r="Z41">
        <f>IF(ISBLANK(Data!AA49),"",Data!AA49)</f>
        <v>0</v>
      </c>
      <c r="AA41">
        <f>IF(ISBLANK(Data!AB49),"",Data!AB49)</f>
        <v>1</v>
      </c>
      <c r="AB41">
        <f>IF(ISBLANK(Data!AC49),"",Data!AC49)</f>
        <v>1</v>
      </c>
      <c r="AC41">
        <f>IF(ISBLANK(Data!AD49),"",Data!AD49)</f>
        <v>0</v>
      </c>
      <c r="AD41">
        <f>IF(ISBLANK(Data!AE49),"",Data!AE49)</f>
        <v>1</v>
      </c>
      <c r="AE41">
        <f>IF(ISBLANK(Data!AF49),"",Data!AF49)</f>
        <v>0</v>
      </c>
      <c r="AF41">
        <f>IF(ISBLANK(Data!AG49),"",Data!AG49)</f>
        <v>1</v>
      </c>
      <c r="AG41">
        <f>IF(ISBLANK(Data!AH49),"",Data!AH49)</f>
        <v>1</v>
      </c>
      <c r="AH41">
        <f>IF(ISBLANK(Data!AI49),"",Data!AI49)</f>
        <v>5</v>
      </c>
      <c r="AI41">
        <f>IF(ISBLANK(Data!AJ49),"",Data!AJ49)</f>
        <v>4</v>
      </c>
      <c r="AJ41">
        <f>IF(ISBLANK(Data!AK49),"",Data!AK49)</f>
        <v>1</v>
      </c>
      <c r="AK41">
        <f>IF(ISBLANK(Data!AL49),"",Data!AL49)</f>
        <v>1</v>
      </c>
      <c r="AL41">
        <f>IF(ISBLANK(Data!AM49),"",Data!AM49)</f>
        <v>1</v>
      </c>
      <c r="AM41">
        <f>IF(ISBLANK(Data!AN49),"",Data!AN49)</f>
        <v>1</v>
      </c>
      <c r="AN41">
        <f>IF(ISBLANK(Data!AO49),"",Data!AO49)</f>
        <v>0</v>
      </c>
      <c r="AO41">
        <f>IF(ISBLANK(Data!AP49),"",Data!AP49)</f>
        <v>0</v>
      </c>
      <c r="AP41">
        <f>IF(ISBLANK(Data!AQ49),"",Data!AQ49)</f>
        <v>0</v>
      </c>
      <c r="AQ41">
        <f>IF(ISBLANK(Data!AR49),"",Data!AR49)</f>
        <v>1</v>
      </c>
      <c r="AR41">
        <f>IF(ISBLANK(Data!AS49),"",Data!AS49)</f>
        <v>0</v>
      </c>
      <c r="AS41">
        <f>IF(ISBLANK(Data!AT49),"",Data!AT49)</f>
        <v>0</v>
      </c>
      <c r="AT41">
        <f>IF(ISBLANK(Data!AU49),"",Data!AU49)</f>
        <v>1</v>
      </c>
      <c r="AU41">
        <f>IF(ISBLANK(Data!AV49),"",Data!AV49)</f>
        <v>0</v>
      </c>
      <c r="AV41">
        <f>IF(ISBLANK(Data!AW49),"",Data!AW49)</f>
        <v>0</v>
      </c>
      <c r="AW41">
        <f>IF(ISBLANK(Data!AX49),"",Data!AX49)</f>
        <v>19</v>
      </c>
      <c r="AX41">
        <f>IF(ISBLANK(Data!AY49),"",Data!AY49)</f>
        <v>2</v>
      </c>
      <c r="AY41" t="str">
        <f>IF(ISBLANK(Data!AZ49),"",Data!AZ49)</f>
        <v>https://cf.gob.pe/</v>
      </c>
      <c r="AZ41">
        <f>IF(ISBLANK(Data!BA49),"",Data!BA49)</f>
        <v>1</v>
      </c>
      <c r="BA41">
        <f>IF(ISBLANK(Data!BB49),"",Data!BB49)</f>
        <v>1</v>
      </c>
      <c r="BB41">
        <f>IF(ISBLANK(Data!BC49),"",Data!BC49)</f>
        <v>1</v>
      </c>
      <c r="BC41">
        <f>IF(ISBLANK(Data!BD49),"",Data!BD49)</f>
        <v>1</v>
      </c>
      <c r="BD41">
        <f>IF(ISBLANK(Data!BE49),"",Data!BE49)</f>
        <v>0</v>
      </c>
      <c r="BE41">
        <f>IF(ISBLANK(Data!BF49),"",Data!BF49)</f>
        <v>0</v>
      </c>
      <c r="BF41">
        <f>IF(ISBLANK(Data!BG49),"",Data!BG49)</f>
        <v>1</v>
      </c>
      <c r="BG41">
        <f>IF(ISBLANK(Data!BH49),"",Data!BH49)</f>
        <v>1</v>
      </c>
      <c r="BH41" t="str">
        <f>IF(ISBLANK(Data!BI49),"",Data!BI49)</f>
        <v/>
      </c>
      <c r="BI41" t="str">
        <f>IF(ISBLANK(Data!BJ49),"",Data!BJ49)</f>
        <v/>
      </c>
      <c r="BJ41" t="str">
        <f>IF(ISBLANK(Data!BK49),"",Data!BK49)</f>
        <v/>
      </c>
      <c r="BK41" t="e">
        <f>IF(ISBLANK(Data!#REF!),"",Data!#REF!)</f>
        <v>#REF!</v>
      </c>
      <c r="BL41">
        <f>IF(ISBLANK(Data!BL49),"",Data!BL49)</f>
        <v>293</v>
      </c>
      <c r="BM41" t="str">
        <f>IF(ISBLANK(Data!BM49),"",Data!BM49)</f>
        <v>PER</v>
      </c>
      <c r="BN41">
        <f>IF(ISBLANK(Data!BN49),"",Data!BN49)</f>
        <v>1</v>
      </c>
      <c r="BO41">
        <f>IF(ISBLANK(Data!BO49),"",Data!BO49)</f>
        <v>17</v>
      </c>
    </row>
    <row r="42" spans="1:67" x14ac:dyDescent="0.35">
      <c r="A42" t="str">
        <f>Data!B50</f>
        <v>EUR</v>
      </c>
      <c r="B42" t="str">
        <f>Data!C50</f>
        <v>Portugal</v>
      </c>
      <c r="C42" t="str">
        <f>Data!D50</f>
        <v>Portuguese Public Finance Council 11/</v>
      </c>
      <c r="D42" t="str">
        <f>IF(ISBLANK(Data!E50),"",Data!E50)</f>
        <v>CFP</v>
      </c>
      <c r="E42">
        <f>IF(ISBLANK(Data!F50),"",Data!F50)</f>
        <v>2012</v>
      </c>
      <c r="F42">
        <f>IF(ISBLANK(Data!G50),"",Data!G50)</f>
        <v>2011</v>
      </c>
      <c r="G42" t="str">
        <f>IF(ISBLANK(Data!H50),"",Data!H50)</f>
        <v>General government + State, regional and local companies + concessions + PPPs</v>
      </c>
      <c r="H42">
        <f>IF(ISBLANK(Data!I50),"",Data!I50)</f>
        <v>1</v>
      </c>
      <c r="I42">
        <f>IF(ISBLANK(Data!J50),"",Data!J50)</f>
        <v>0</v>
      </c>
      <c r="J42">
        <f>IF(ISBLANK(Data!K50),"",Data!K50)</f>
        <v>0</v>
      </c>
      <c r="K42">
        <f>IF(ISBLANK(Data!L50),"",Data!L50)</f>
        <v>1</v>
      </c>
      <c r="L42">
        <f>IF(ISBLANK(Data!M50),"",Data!M50)</f>
        <v>0</v>
      </c>
      <c r="M42">
        <f>IF(ISBLANK(Data!N50),"",Data!N50)</f>
        <v>1</v>
      </c>
      <c r="N42">
        <f>IF(ISBLANK(Data!O50),"",Data!O50)</f>
        <v>1</v>
      </c>
      <c r="O42">
        <f>IF(ISBLANK(Data!P50),"",Data!P50)</f>
        <v>0</v>
      </c>
      <c r="P42">
        <f>IF(ISBLANK(Data!Q50),"",Data!Q50)</f>
        <v>1</v>
      </c>
      <c r="Q42">
        <f>IF(ISBLANK(Data!R50),"",Data!R50)</f>
        <v>1</v>
      </c>
      <c r="R42">
        <f>IF(ISBLANK(Data!S50),"",Data!S50)</f>
        <v>0</v>
      </c>
      <c r="S42">
        <f>IF(ISBLANK(Data!T50),"",Data!T50)</f>
        <v>0</v>
      </c>
      <c r="T42">
        <f>IF(ISBLANK(Data!U50),"",Data!U50)</f>
        <v>1</v>
      </c>
      <c r="U42">
        <f>IF(ISBLANK(Data!V50),"",Data!V50)</f>
        <v>1</v>
      </c>
      <c r="V42">
        <f>IF(ISBLANK(Data!W50),"",Data!W50)</f>
        <v>0</v>
      </c>
      <c r="W42">
        <f>IF(ISBLANK(Data!X50),"",Data!X50)</f>
        <v>0</v>
      </c>
      <c r="X42">
        <f>IF(ISBLANK(Data!Y50),"",Data!Y50)</f>
        <v>1</v>
      </c>
      <c r="Y42">
        <f>IF(ISBLANK(Data!Z50),"",Data!Z50)</f>
        <v>1</v>
      </c>
      <c r="Z42">
        <f>IF(ISBLANK(Data!AA50),"",Data!AA50)</f>
        <v>0</v>
      </c>
      <c r="AA42">
        <f>IF(ISBLANK(Data!AB50),"",Data!AB50)</f>
        <v>1</v>
      </c>
      <c r="AB42">
        <f>IF(ISBLANK(Data!AC50),"",Data!AC50)</f>
        <v>1</v>
      </c>
      <c r="AC42">
        <f>IF(ISBLANK(Data!AD50),"",Data!AD50)</f>
        <v>1</v>
      </c>
      <c r="AD42">
        <f>IF(ISBLANK(Data!AE50),"",Data!AE50)</f>
        <v>1</v>
      </c>
      <c r="AE42">
        <f>IF(ISBLANK(Data!AF50),"",Data!AF50)</f>
        <v>1</v>
      </c>
      <c r="AF42">
        <f>IF(ISBLANK(Data!AG50),"",Data!AG50)</f>
        <v>1</v>
      </c>
      <c r="AG42">
        <f>IF(ISBLANK(Data!AH50),"",Data!AH50)</f>
        <v>1</v>
      </c>
      <c r="AH42">
        <f>IF(ISBLANK(Data!AI50),"",Data!AI50)</f>
        <v>5</v>
      </c>
      <c r="AI42">
        <f>IF(ISBLANK(Data!AJ50),"",Data!AJ50)</f>
        <v>7</v>
      </c>
      <c r="AJ42">
        <f>IF(ISBLANK(Data!AK50),"",Data!AK50)</f>
        <v>0</v>
      </c>
      <c r="AK42">
        <f>IF(ISBLANK(Data!AL50),"",Data!AL50)</f>
        <v>1</v>
      </c>
      <c r="AL42">
        <f>IF(ISBLANK(Data!AM50),"",Data!AM50)</f>
        <v>1</v>
      </c>
      <c r="AM42">
        <f>IF(ISBLANK(Data!AN50),"",Data!AN50)</f>
        <v>1</v>
      </c>
      <c r="AN42">
        <f>IF(ISBLANK(Data!AO50),"",Data!AO50)</f>
        <v>0</v>
      </c>
      <c r="AO42">
        <f>IF(ISBLANK(Data!AP50),"",Data!AP50)</f>
        <v>1</v>
      </c>
      <c r="AP42">
        <f>IF(ISBLANK(Data!AQ50),"",Data!AQ50)</f>
        <v>0</v>
      </c>
      <c r="AQ42">
        <f>IF(ISBLANK(Data!AR50),"",Data!AR50)</f>
        <v>1</v>
      </c>
      <c r="AR42">
        <f>IF(ISBLANK(Data!AS50),"",Data!AS50)</f>
        <v>0</v>
      </c>
      <c r="AS42">
        <f>IF(ISBLANK(Data!AT50),"",Data!AT50)</f>
        <v>1</v>
      </c>
      <c r="AT42">
        <f>IF(ISBLANK(Data!AU50),"",Data!AU50)</f>
        <v>0</v>
      </c>
      <c r="AU42">
        <f>IF(ISBLANK(Data!AV50),"",Data!AV50)</f>
        <v>0</v>
      </c>
      <c r="AV42">
        <f>IF(ISBLANK(Data!AW50),"",Data!AW50)</f>
        <v>1</v>
      </c>
      <c r="AW42">
        <f>IF(ISBLANK(Data!AX50),"",Data!AX50)</f>
        <v>15</v>
      </c>
      <c r="AX42">
        <f>IF(ISBLANK(Data!AY50),"",Data!AY50)</f>
        <v>2</v>
      </c>
      <c r="AY42" t="str">
        <f>IF(ISBLANK(Data!AZ50),"",Data!AZ50)</f>
        <v>https://www.cfp.pt/</v>
      </c>
      <c r="AZ42">
        <f>IF(ISBLANK(Data!BA50),"",Data!BA50)</f>
        <v>1</v>
      </c>
      <c r="BA42">
        <f>IF(ISBLANK(Data!BB50),"",Data!BB50)</f>
        <v>1</v>
      </c>
      <c r="BB42">
        <f>IF(ISBLANK(Data!BC50),"",Data!BC50)</f>
        <v>2</v>
      </c>
      <c r="BC42">
        <f>IF(ISBLANK(Data!BD50),"",Data!BD50)</f>
        <v>1</v>
      </c>
      <c r="BD42">
        <f>IF(ISBLANK(Data!BE50),"",Data!BE50)</f>
        <v>1</v>
      </c>
      <c r="BE42">
        <f>IF(ISBLANK(Data!BF50),"",Data!BF50)</f>
        <v>0</v>
      </c>
      <c r="BF42">
        <f>IF(ISBLANK(Data!BG50),"",Data!BG50)</f>
        <v>1</v>
      </c>
      <c r="BG42">
        <f>IF(ISBLANK(Data!BH50),"",Data!BH50)</f>
        <v>1</v>
      </c>
      <c r="BH42" t="str">
        <f>IF(ISBLANK(Data!BI50),"",Data!BI50)</f>
        <v/>
      </c>
      <c r="BI42" t="str">
        <f>IF(ISBLANK(Data!BJ50),"",Data!BJ50)</f>
        <v/>
      </c>
      <c r="BJ42" t="str">
        <f>IF(ISBLANK(Data!BK50),"",Data!BK50)</f>
        <v/>
      </c>
      <c r="BK42" t="e">
        <f>IF(ISBLANK(Data!#REF!),"",Data!#REF!)</f>
        <v>#REF!</v>
      </c>
      <c r="BL42">
        <f>IF(ISBLANK(Data!BL50),"",Data!BL50)</f>
        <v>182</v>
      </c>
      <c r="BM42" t="str">
        <f>IF(ISBLANK(Data!BM50),"",Data!BM50)</f>
        <v>PRT</v>
      </c>
      <c r="BN42">
        <f>IF(ISBLANK(Data!BN50),"",Data!BN50)</f>
        <v>1</v>
      </c>
      <c r="BO42">
        <f>IF(ISBLANK(Data!BO50),"",Data!BO50)</f>
        <v>23</v>
      </c>
    </row>
    <row r="43" spans="1:67" x14ac:dyDescent="0.35">
      <c r="A43" t="str">
        <f>Data!B51</f>
        <v>EUR</v>
      </c>
      <c r="B43" t="str">
        <f>Data!C51</f>
        <v>Romania</v>
      </c>
      <c r="C43" t="str">
        <f>Data!D51</f>
        <v>Fiscal Council</v>
      </c>
      <c r="D43" t="str">
        <f>IF(ISBLANK(Data!E51),"",Data!E51)</f>
        <v>FC</v>
      </c>
      <c r="E43">
        <f>IF(ISBLANK(Data!F51),"",Data!F51)</f>
        <v>2010</v>
      </c>
      <c r="F43" t="str">
        <f>IF(ISBLANK(Data!G51),"",Data!G51)</f>
        <v>2022, 2023</v>
      </c>
      <c r="G43" t="str">
        <f>IF(ISBLANK(Data!H51),"",Data!H51)</f>
        <v>General Government</v>
      </c>
      <c r="H43">
        <f>IF(ISBLANK(Data!I51),"",Data!I51)</f>
        <v>1</v>
      </c>
      <c r="I43">
        <f>IF(ISBLANK(Data!J51),"",Data!J51)</f>
        <v>0</v>
      </c>
      <c r="J43">
        <f>IF(ISBLANK(Data!K51),"",Data!K51)</f>
        <v>0</v>
      </c>
      <c r="K43">
        <f>IF(ISBLANK(Data!L51),"",Data!L51)</f>
        <v>1</v>
      </c>
      <c r="L43">
        <f>IF(ISBLANK(Data!M51),"",Data!M51)</f>
        <v>1</v>
      </c>
      <c r="M43">
        <f>IF(ISBLANK(Data!N51),"",Data!N51)</f>
        <v>1</v>
      </c>
      <c r="N43">
        <f>IF(ISBLANK(Data!O51),"",Data!O51)</f>
        <v>1</v>
      </c>
      <c r="O43">
        <f>IF(ISBLANK(Data!P51),"",Data!P51)</f>
        <v>1</v>
      </c>
      <c r="P43">
        <f>IF(ISBLANK(Data!Q51),"",Data!Q51)</f>
        <v>1</v>
      </c>
      <c r="Q43">
        <f>IF(ISBLANK(Data!R51),"",Data!R51)</f>
        <v>1</v>
      </c>
      <c r="R43">
        <f>IF(ISBLANK(Data!S51),"",Data!S51)</f>
        <v>0</v>
      </c>
      <c r="S43">
        <f>IF(ISBLANK(Data!T51),"",Data!T51)</f>
        <v>1</v>
      </c>
      <c r="T43">
        <f>IF(ISBLANK(Data!U51),"",Data!U51)</f>
        <v>1</v>
      </c>
      <c r="U43">
        <f>IF(ISBLANK(Data!V51),"",Data!V51)</f>
        <v>1</v>
      </c>
      <c r="V43">
        <f>IF(ISBLANK(Data!W51),"",Data!W51)</f>
        <v>0</v>
      </c>
      <c r="W43">
        <f>IF(ISBLANK(Data!X51),"",Data!X51)</f>
        <v>0</v>
      </c>
      <c r="X43">
        <f>IF(ISBLANK(Data!Y51),"",Data!Y51)</f>
        <v>0</v>
      </c>
      <c r="Y43">
        <f>IF(ISBLANK(Data!Z51),"",Data!Z51)</f>
        <v>1</v>
      </c>
      <c r="Z43">
        <f>IF(ISBLANK(Data!AA51),"",Data!AA51)</f>
        <v>0</v>
      </c>
      <c r="AA43">
        <f>IF(ISBLANK(Data!AB51),"",Data!AB51)</f>
        <v>1</v>
      </c>
      <c r="AB43">
        <f>IF(ISBLANK(Data!AC51),"",Data!AC51)</f>
        <v>1</v>
      </c>
      <c r="AC43">
        <f>IF(ISBLANK(Data!AD51),"",Data!AD51)</f>
        <v>1</v>
      </c>
      <c r="AD43">
        <f>IF(ISBLANK(Data!AE51),"",Data!AE51)</f>
        <v>1</v>
      </c>
      <c r="AE43">
        <f>IF(ISBLANK(Data!AF51),"",Data!AF51)</f>
        <v>0</v>
      </c>
      <c r="AF43">
        <f>IF(ISBLANK(Data!AG51),"",Data!AG51)</f>
        <v>0</v>
      </c>
      <c r="AG43">
        <f>IF(ISBLANK(Data!AH51),"",Data!AH51)</f>
        <v>1</v>
      </c>
      <c r="AH43">
        <f>IF(ISBLANK(Data!AI51),"",Data!AI51)</f>
        <v>5</v>
      </c>
      <c r="AI43">
        <f>IF(ISBLANK(Data!AJ51),"",Data!AJ51)</f>
        <v>9</v>
      </c>
      <c r="AJ43">
        <f>IF(ISBLANK(Data!AK51),"",Data!AK51)</f>
        <v>0</v>
      </c>
      <c r="AK43">
        <f>IF(ISBLANK(Data!AL51),"",Data!AL51)</f>
        <v>0</v>
      </c>
      <c r="AL43">
        <f>IF(ISBLANK(Data!AM51),"",Data!AM51)</f>
        <v>1</v>
      </c>
      <c r="AM43">
        <f>IF(ISBLANK(Data!AN51),"",Data!AN51)</f>
        <v>1</v>
      </c>
      <c r="AN43">
        <f>IF(ISBLANK(Data!AO51),"",Data!AO51)</f>
        <v>0</v>
      </c>
      <c r="AO43">
        <f>IF(ISBLANK(Data!AP51),"",Data!AP51)</f>
        <v>0</v>
      </c>
      <c r="AP43">
        <f>IF(ISBLANK(Data!AQ51),"",Data!AQ51)</f>
        <v>0</v>
      </c>
      <c r="AQ43">
        <f>IF(ISBLANK(Data!AR51),"",Data!AR51)</f>
        <v>0</v>
      </c>
      <c r="AR43">
        <f>IF(ISBLANK(Data!AS51),"",Data!AS51)</f>
        <v>1</v>
      </c>
      <c r="AS43">
        <f>IF(ISBLANK(Data!AT51),"",Data!AT51)</f>
        <v>1</v>
      </c>
      <c r="AT43">
        <f>IF(ISBLANK(Data!AU51),"",Data!AU51)</f>
        <v>0</v>
      </c>
      <c r="AU43">
        <f>IF(ISBLANK(Data!AV51),"",Data!AV51)</f>
        <v>1</v>
      </c>
      <c r="AV43">
        <f>IF(ISBLANK(Data!AW51),"",Data!AW51)</f>
        <v>0</v>
      </c>
      <c r="AW43">
        <f>IF(ISBLANK(Data!AX51),"",Data!AX51)</f>
        <v>6.5</v>
      </c>
      <c r="AX43">
        <f>IF(ISBLANK(Data!AY51),"",Data!AY51)</f>
        <v>2</v>
      </c>
      <c r="AY43" t="str">
        <f>IF(ISBLANK(Data!AZ51),"",Data!AZ51)</f>
        <v>https://www.fiscalcouncil.ro/</v>
      </c>
      <c r="AZ43">
        <f>IF(ISBLANK(Data!BA51),"",Data!BA51)</f>
        <v>1</v>
      </c>
      <c r="BA43">
        <f>IF(ISBLANK(Data!BB51),"",Data!BB51)</f>
        <v>1</v>
      </c>
      <c r="BB43">
        <f>IF(ISBLANK(Data!BC51),"",Data!BC51)</f>
        <v>1</v>
      </c>
      <c r="BC43">
        <f>IF(ISBLANK(Data!BD51),"",Data!BD51)</f>
        <v>1</v>
      </c>
      <c r="BD43">
        <f>IF(ISBLANK(Data!BE51),"",Data!BE51)</f>
        <v>0</v>
      </c>
      <c r="BE43">
        <f>IF(ISBLANK(Data!BF51),"",Data!BF51)</f>
        <v>0</v>
      </c>
      <c r="BF43">
        <f>IF(ISBLANK(Data!BG51),"",Data!BG51)</f>
        <v>1</v>
      </c>
      <c r="BG43">
        <f>IF(ISBLANK(Data!BH51),"",Data!BH51)</f>
        <v>1</v>
      </c>
      <c r="BH43">
        <f>IF(ISBLANK(Data!BI51),"",Data!BI51)</f>
        <v>0</v>
      </c>
      <c r="BI43" t="str">
        <f>IF(ISBLANK(Data!BJ51),"",Data!BJ51)</f>
        <v/>
      </c>
      <c r="BJ43" t="str">
        <f>IF(ISBLANK(Data!BK51),"",Data!BK51)</f>
        <v/>
      </c>
      <c r="BK43" t="e">
        <f>IF(ISBLANK(Data!#REF!),"",Data!#REF!)</f>
        <v>#REF!</v>
      </c>
      <c r="BL43">
        <f>IF(ISBLANK(Data!BL51),"",Data!BL51)</f>
        <v>968</v>
      </c>
      <c r="BM43" t="str">
        <f>IF(ISBLANK(Data!BM51),"",Data!BM51)</f>
        <v>ROM</v>
      </c>
      <c r="BN43">
        <f>IF(ISBLANK(Data!BN51),"",Data!BN51)</f>
        <v>1</v>
      </c>
      <c r="BO43">
        <f>IF(ISBLANK(Data!BO51),"",Data!BO51)</f>
        <v>23</v>
      </c>
    </row>
    <row r="44" spans="1:67" x14ac:dyDescent="0.35">
      <c r="A44" t="str">
        <f>Data!B52</f>
        <v>EUR</v>
      </c>
      <c r="B44" t="str">
        <f>Data!C52</f>
        <v>Serbia</v>
      </c>
      <c r="C44" t="str">
        <f>Data!D52</f>
        <v>Fiscal Council</v>
      </c>
      <c r="D44" t="str">
        <f>IF(ISBLANK(Data!E52),"",Data!E52)</f>
        <v/>
      </c>
      <c r="E44">
        <f>IF(ISBLANK(Data!F52),"",Data!F52)</f>
        <v>2011</v>
      </c>
      <c r="F44">
        <f>IF(ISBLANK(Data!G52),"",Data!G52)</f>
        <v>2011</v>
      </c>
      <c r="G44" t="str">
        <f>IF(ISBLANK(Data!H52),"",Data!H52)</f>
        <v>General Government</v>
      </c>
      <c r="H44">
        <f>IF(ISBLANK(Data!I52),"",Data!I52)</f>
        <v>1</v>
      </c>
      <c r="I44">
        <f>IF(ISBLANK(Data!J52),"",Data!J52)</f>
        <v>1</v>
      </c>
      <c r="J44">
        <f>IF(ISBLANK(Data!K52),"",Data!K52)</f>
        <v>1</v>
      </c>
      <c r="K44">
        <f>IF(ISBLANK(Data!L52),"",Data!L52)</f>
        <v>1</v>
      </c>
      <c r="L44">
        <f>IF(ISBLANK(Data!M52),"",Data!M52)</f>
        <v>1</v>
      </c>
      <c r="M44">
        <f>IF(ISBLANK(Data!N52),"",Data!N52)</f>
        <v>1</v>
      </c>
      <c r="N44">
        <f>IF(ISBLANK(Data!O52),"",Data!O52)</f>
        <v>1</v>
      </c>
      <c r="O44">
        <f>IF(ISBLANK(Data!P52),"",Data!P52)</f>
        <v>1</v>
      </c>
      <c r="P44">
        <f>IF(ISBLANK(Data!Q52),"",Data!Q52)</f>
        <v>1</v>
      </c>
      <c r="Q44">
        <f>IF(ISBLANK(Data!R52),"",Data!R52)</f>
        <v>1</v>
      </c>
      <c r="R44">
        <f>IF(ISBLANK(Data!S52),"",Data!S52)</f>
        <v>0</v>
      </c>
      <c r="S44">
        <f>IF(ISBLANK(Data!T52),"",Data!T52)</f>
        <v>0</v>
      </c>
      <c r="T44">
        <f>IF(ISBLANK(Data!U52),"",Data!U52)</f>
        <v>1</v>
      </c>
      <c r="U44">
        <f>IF(ISBLANK(Data!V52),"",Data!V52)</f>
        <v>1</v>
      </c>
      <c r="V44">
        <f>IF(ISBLANK(Data!W52),"",Data!W52)</f>
        <v>0</v>
      </c>
      <c r="W44">
        <f>IF(ISBLANK(Data!X52),"",Data!X52)</f>
        <v>0</v>
      </c>
      <c r="X44">
        <f>IF(ISBLANK(Data!Y52),"",Data!Y52)</f>
        <v>0</v>
      </c>
      <c r="Y44">
        <f>IF(ISBLANK(Data!Z52),"",Data!Z52)</f>
        <v>1</v>
      </c>
      <c r="Z44">
        <f>IF(ISBLANK(Data!AA52),"",Data!AA52)</f>
        <v>0</v>
      </c>
      <c r="AA44">
        <f>IF(ISBLANK(Data!AB52),"",Data!AB52)</f>
        <v>1</v>
      </c>
      <c r="AB44">
        <f>IF(ISBLANK(Data!AC52),"",Data!AC52)</f>
        <v>1</v>
      </c>
      <c r="AC44">
        <f>IF(ISBLANK(Data!AD52),"",Data!AD52)</f>
        <v>0</v>
      </c>
      <c r="AD44">
        <f>IF(ISBLANK(Data!AE52),"",Data!AE52)</f>
        <v>1</v>
      </c>
      <c r="AE44">
        <f>IF(ISBLANK(Data!AF52),"",Data!AF52)</f>
        <v>0</v>
      </c>
      <c r="AF44">
        <f>IF(ISBLANK(Data!AG52),"",Data!AG52)</f>
        <v>1</v>
      </c>
      <c r="AG44">
        <f>IF(ISBLANK(Data!AH52),"",Data!AH52)</f>
        <v>1</v>
      </c>
      <c r="AH44">
        <f>IF(ISBLANK(Data!AI52),"",Data!AI52)</f>
        <v>3</v>
      </c>
      <c r="AI44">
        <f>IF(ISBLANK(Data!AJ52),"",Data!AJ52)</f>
        <v>6</v>
      </c>
      <c r="AJ44">
        <f>IF(ISBLANK(Data!AK52),"",Data!AK52)</f>
        <v>1</v>
      </c>
      <c r="AK44">
        <f>IF(ISBLANK(Data!AL52),"",Data!AL52)</f>
        <v>0</v>
      </c>
      <c r="AL44">
        <f>IF(ISBLANK(Data!AM52),"",Data!AM52)</f>
        <v>1</v>
      </c>
      <c r="AM44">
        <f>IF(ISBLANK(Data!AN52),"",Data!AN52)</f>
        <v>1</v>
      </c>
      <c r="AN44">
        <f>IF(ISBLANK(Data!AO52),"",Data!AO52)</f>
        <v>0</v>
      </c>
      <c r="AO44">
        <f>IF(ISBLANK(Data!AP52),"",Data!AP52)</f>
        <v>0</v>
      </c>
      <c r="AP44">
        <f>IF(ISBLANK(Data!AQ52),"",Data!AQ52)</f>
        <v>0</v>
      </c>
      <c r="AQ44">
        <f>IF(ISBLANK(Data!AR52),"",Data!AR52)</f>
        <v>0</v>
      </c>
      <c r="AR44">
        <f>IF(ISBLANK(Data!AS52),"",Data!AS52)</f>
        <v>1</v>
      </c>
      <c r="AS44">
        <f>IF(ISBLANK(Data!AT52),"",Data!AT52)</f>
        <v>0</v>
      </c>
      <c r="AT44">
        <f>IF(ISBLANK(Data!AU52),"",Data!AU52)</f>
        <v>0</v>
      </c>
      <c r="AU44">
        <f>IF(ISBLANK(Data!AV52),"",Data!AV52)</f>
        <v>1</v>
      </c>
      <c r="AV44">
        <f>IF(ISBLANK(Data!AW52),"",Data!AW52)</f>
        <v>0</v>
      </c>
      <c r="AW44" t="str">
        <f>IF(ISBLANK(Data!AX52),"",Data!AX52)</f>
        <v>4.0</v>
      </c>
      <c r="AX44">
        <f>IF(ISBLANK(Data!AY52),"",Data!AY52)</f>
        <v>0</v>
      </c>
      <c r="AY44" t="str">
        <f>IF(ISBLANK(Data!AZ52),"",Data!AZ52)</f>
        <v>https://www.fiskalnisavet.rs/english/index.php</v>
      </c>
      <c r="AZ44">
        <f>IF(ISBLANK(Data!BA52),"",Data!BA52)</f>
        <v>1</v>
      </c>
      <c r="BA44">
        <f>IF(ISBLANK(Data!BB52),"",Data!BB52)</f>
        <v>1</v>
      </c>
      <c r="BB44">
        <f>IF(ISBLANK(Data!BC52),"",Data!BC52)</f>
        <v>1</v>
      </c>
      <c r="BC44">
        <f>IF(ISBLANK(Data!BD52),"",Data!BD52)</f>
        <v>1</v>
      </c>
      <c r="BD44">
        <f>IF(ISBLANK(Data!BE52),"",Data!BE52)</f>
        <v>0</v>
      </c>
      <c r="BE44">
        <f>IF(ISBLANK(Data!BF52),"",Data!BF52)</f>
        <v>0</v>
      </c>
      <c r="BF44">
        <f>IF(ISBLANK(Data!BG52),"",Data!BG52)</f>
        <v>1</v>
      </c>
      <c r="BG44" t="str">
        <f>IF(ISBLANK(Data!BH52),"",Data!BH52)</f>
        <v/>
      </c>
      <c r="BH44">
        <f>IF(ISBLANK(Data!BI52),"",Data!BI52)</f>
        <v>1</v>
      </c>
      <c r="BI44">
        <f>IF(ISBLANK(Data!BJ52),"",Data!BJ52)</f>
        <v>1</v>
      </c>
      <c r="BJ44" t="str">
        <f>IF(ISBLANK(Data!BK52),"",Data!BK52)</f>
        <v/>
      </c>
      <c r="BK44" t="e">
        <f>IF(ISBLANK(Data!#REF!),"",Data!#REF!)</f>
        <v>#REF!</v>
      </c>
      <c r="BL44">
        <f>IF(ISBLANK(Data!BL52),"",Data!BL52)</f>
        <v>942</v>
      </c>
      <c r="BM44" t="str">
        <f>IF(ISBLANK(Data!BM52),"",Data!BM52)</f>
        <v>SRB</v>
      </c>
      <c r="BN44">
        <f>IF(ISBLANK(Data!BN52),"",Data!BN52)</f>
        <v>1</v>
      </c>
      <c r="BO44">
        <f>IF(ISBLANK(Data!BO52),"",Data!BO52)</f>
        <v>24</v>
      </c>
    </row>
    <row r="45" spans="1:67" x14ac:dyDescent="0.35">
      <c r="A45" t="str">
        <f>Data!B53</f>
        <v>EUR</v>
      </c>
      <c r="B45" t="str">
        <f>Data!C53</f>
        <v>Slovak Republic</v>
      </c>
      <c r="C45" t="str">
        <f>Data!D53</f>
        <v>Council for Budget Responsibility</v>
      </c>
      <c r="D45" t="str">
        <f>IF(ISBLANK(Data!E53),"",Data!E53)</f>
        <v>CBR</v>
      </c>
      <c r="E45">
        <f>IF(ISBLANK(Data!F53),"",Data!F53)</f>
        <v>2012</v>
      </c>
      <c r="F45" t="str">
        <f>IF(ISBLANK(Data!G53),"",Data!G53)</f>
        <v/>
      </c>
      <c r="G45" t="str">
        <f>IF(ISBLANK(Data!H53),"",Data!H53)</f>
        <v>General Government</v>
      </c>
      <c r="H45">
        <f>IF(ISBLANK(Data!I53),"",Data!I53)</f>
        <v>1</v>
      </c>
      <c r="I45">
        <f>IF(ISBLANK(Data!J53),"",Data!J53)</f>
        <v>1</v>
      </c>
      <c r="J45">
        <f>IF(ISBLANK(Data!K53),"",Data!K53)</f>
        <v>0</v>
      </c>
      <c r="K45">
        <f>IF(ISBLANK(Data!L53),"",Data!L53)</f>
        <v>1</v>
      </c>
      <c r="L45">
        <f>IF(ISBLANK(Data!M53),"",Data!M53)</f>
        <v>1</v>
      </c>
      <c r="M45">
        <f>IF(ISBLANK(Data!N53),"",Data!N53)</f>
        <v>1</v>
      </c>
      <c r="N45">
        <f>IF(ISBLANK(Data!O53),"",Data!O53)</f>
        <v>1</v>
      </c>
      <c r="O45">
        <f>IF(ISBLANK(Data!P53),"",Data!P53)</f>
        <v>1</v>
      </c>
      <c r="P45">
        <f>IF(ISBLANK(Data!Q53),"",Data!Q53)</f>
        <v>1</v>
      </c>
      <c r="Q45">
        <f>IF(ISBLANK(Data!R53),"",Data!R53)</f>
        <v>1</v>
      </c>
      <c r="R45">
        <f>IF(ISBLANK(Data!S53),"",Data!S53)</f>
        <v>0</v>
      </c>
      <c r="S45">
        <f>IF(ISBLANK(Data!T53),"",Data!T53)</f>
        <v>0</v>
      </c>
      <c r="T45">
        <f>IF(ISBLANK(Data!U53),"",Data!U53)</f>
        <v>1</v>
      </c>
      <c r="U45">
        <f>IF(ISBLANK(Data!V53),"",Data!V53)</f>
        <v>1</v>
      </c>
      <c r="V45">
        <f>IF(ISBLANK(Data!W53),"",Data!W53)</f>
        <v>0</v>
      </c>
      <c r="W45">
        <f>IF(ISBLANK(Data!X53),"",Data!X53)</f>
        <v>0</v>
      </c>
      <c r="X45">
        <f>IF(ISBLANK(Data!Y53),"",Data!Y53)</f>
        <v>0</v>
      </c>
      <c r="Y45">
        <f>IF(ISBLANK(Data!Z53),"",Data!Z53)</f>
        <v>0</v>
      </c>
      <c r="Z45">
        <f>IF(ISBLANK(Data!AA53),"",Data!AA53)</f>
        <v>0</v>
      </c>
      <c r="AA45">
        <f>IF(ISBLANK(Data!AB53),"",Data!AB53)</f>
        <v>1</v>
      </c>
      <c r="AB45">
        <f>IF(ISBLANK(Data!AC53),"",Data!AC53)</f>
        <v>1</v>
      </c>
      <c r="AC45">
        <f>IF(ISBLANK(Data!AD53),"",Data!AD53)</f>
        <v>1</v>
      </c>
      <c r="AD45">
        <f>IF(ISBLANK(Data!AE53),"",Data!AE53)</f>
        <v>1</v>
      </c>
      <c r="AE45">
        <f>IF(ISBLANK(Data!AF53),"",Data!AF53)</f>
        <v>1</v>
      </c>
      <c r="AF45">
        <f>IF(ISBLANK(Data!AG53),"",Data!AG53)</f>
        <v>1</v>
      </c>
      <c r="AG45">
        <f>IF(ISBLANK(Data!AH53),"",Data!AH53)</f>
        <v>1</v>
      </c>
      <c r="AH45">
        <f>IF(ISBLANK(Data!AI53),"",Data!AI53)</f>
        <v>3</v>
      </c>
      <c r="AI45">
        <f>IF(ISBLANK(Data!AJ53),"",Data!AJ53)</f>
        <v>7</v>
      </c>
      <c r="AJ45">
        <f>IF(ISBLANK(Data!AK53),"",Data!AK53)</f>
        <v>0</v>
      </c>
      <c r="AK45">
        <f>IF(ISBLANK(Data!AL53),"",Data!AL53)</f>
        <v>1</v>
      </c>
      <c r="AL45">
        <f>IF(ISBLANK(Data!AM53),"",Data!AM53)</f>
        <v>1</v>
      </c>
      <c r="AM45">
        <f>IF(ISBLANK(Data!AN53),"",Data!AN53)</f>
        <v>1</v>
      </c>
      <c r="AN45">
        <f>IF(ISBLANK(Data!AO53),"",Data!AO53)</f>
        <v>0</v>
      </c>
      <c r="AO45">
        <f>IF(ISBLANK(Data!AP53),"",Data!AP53)</f>
        <v>1</v>
      </c>
      <c r="AP45">
        <f>IF(ISBLANK(Data!AQ53),"",Data!AQ53)</f>
        <v>1</v>
      </c>
      <c r="AQ45">
        <f>IF(ISBLANK(Data!AR53),"",Data!AR53)</f>
        <v>1</v>
      </c>
      <c r="AR45">
        <f>IF(ISBLANK(Data!AS53),"",Data!AS53)</f>
        <v>0</v>
      </c>
      <c r="AS45">
        <f>IF(ISBLANK(Data!AT53),"",Data!AT53)</f>
        <v>1</v>
      </c>
      <c r="AT45">
        <f>IF(ISBLANK(Data!AU53),"",Data!AU53)</f>
        <v>0</v>
      </c>
      <c r="AU45">
        <f>IF(ISBLANK(Data!AV53),"",Data!AV53)</f>
        <v>1</v>
      </c>
      <c r="AV45">
        <f>IF(ISBLANK(Data!AW53),"",Data!AW53)</f>
        <v>0</v>
      </c>
      <c r="AW45" t="str">
        <f>IF(ISBLANK(Data!AX53),"",Data!AX53)</f>
        <v>17.5</v>
      </c>
      <c r="AX45">
        <f>IF(ISBLANK(Data!AY53),"",Data!AY53)</f>
        <v>0</v>
      </c>
      <c r="AY45" t="str">
        <f>IF(ISBLANK(Data!AZ53),"",Data!AZ53)</f>
        <v>https://www.rrz.sk/en/</v>
      </c>
      <c r="AZ45">
        <f>IF(ISBLANK(Data!BA53),"",Data!BA53)</f>
        <v>1</v>
      </c>
      <c r="BA45">
        <f>IF(ISBLANK(Data!BB53),"",Data!BB53)</f>
        <v>1</v>
      </c>
      <c r="BB45">
        <f>IF(ISBLANK(Data!BC53),"",Data!BC53)</f>
        <v>2</v>
      </c>
      <c r="BC45">
        <f>IF(ISBLANK(Data!BD53),"",Data!BD53)</f>
        <v>1</v>
      </c>
      <c r="BD45">
        <f>IF(ISBLANK(Data!BE53),"",Data!BE53)</f>
        <v>1</v>
      </c>
      <c r="BE45">
        <f>IF(ISBLANK(Data!BF53),"",Data!BF53)</f>
        <v>1</v>
      </c>
      <c r="BF45">
        <f>IF(ISBLANK(Data!BG53),"",Data!BG53)</f>
        <v>1</v>
      </c>
      <c r="BG45">
        <f>IF(ISBLANK(Data!BH53),"",Data!BH53)</f>
        <v>1</v>
      </c>
      <c r="BH45">
        <f>IF(ISBLANK(Data!BI53),"",Data!BI53)</f>
        <v>1</v>
      </c>
      <c r="BI45" t="str">
        <f>IF(ISBLANK(Data!BJ53),"",Data!BJ53)</f>
        <v/>
      </c>
      <c r="BJ45" t="str">
        <f>IF(ISBLANK(Data!BK53),"",Data!BK53)</f>
        <v/>
      </c>
      <c r="BK45" t="e">
        <f>IF(ISBLANK(Data!#REF!),"",Data!#REF!)</f>
        <v>#REF!</v>
      </c>
      <c r="BL45">
        <f>IF(ISBLANK(Data!BL53),"",Data!BL53)</f>
        <v>936</v>
      </c>
      <c r="BM45" t="str">
        <f>IF(ISBLANK(Data!BM53),"",Data!BM53)</f>
        <v>SVK</v>
      </c>
      <c r="BN45">
        <f>IF(ISBLANK(Data!BN53),"",Data!BN53)</f>
        <v>1</v>
      </c>
      <c r="BO45">
        <f>IF(ISBLANK(Data!BO53),"",Data!BO53)</f>
        <v>24</v>
      </c>
    </row>
    <row r="46" spans="1:67" x14ac:dyDescent="0.35">
      <c r="A46" t="str">
        <f>Data!B54</f>
        <v>EUR</v>
      </c>
      <c r="B46" t="str">
        <f>Data!C54</f>
        <v>Slovenia</v>
      </c>
      <c r="C46" t="str">
        <f>Data!D54</f>
        <v>Fiscal Council</v>
      </c>
      <c r="D46" t="str">
        <f>IF(ISBLANK(Data!E54),"",Data!E54)</f>
        <v/>
      </c>
      <c r="E46">
        <f>IF(ISBLANK(Data!F54),"",Data!F54)</f>
        <v>2015</v>
      </c>
      <c r="F46">
        <f>IF(ISBLANK(Data!G54),"",Data!G54)</f>
        <v>2019</v>
      </c>
      <c r="G46" t="str">
        <f>IF(ISBLANK(Data!H54),"",Data!H54)</f>
        <v>General Government</v>
      </c>
      <c r="H46">
        <f>IF(ISBLANK(Data!I54),"",Data!I54)</f>
        <v>1</v>
      </c>
      <c r="I46">
        <f>IF(ISBLANK(Data!J54),"",Data!J54)</f>
        <v>1</v>
      </c>
      <c r="J46">
        <f>IF(ISBLANK(Data!K54),"",Data!K54)</f>
        <v>0</v>
      </c>
      <c r="K46">
        <f>IF(ISBLANK(Data!L54),"",Data!L54)</f>
        <v>1</v>
      </c>
      <c r="L46">
        <f>IF(ISBLANK(Data!M54),"",Data!M54)</f>
        <v>1</v>
      </c>
      <c r="M46">
        <f>IF(ISBLANK(Data!N54),"",Data!N54)</f>
        <v>1</v>
      </c>
      <c r="N46">
        <f>IF(ISBLANK(Data!O54),"",Data!O54)</f>
        <v>0</v>
      </c>
      <c r="O46">
        <f>IF(ISBLANK(Data!P54),"",Data!P54)</f>
        <v>1</v>
      </c>
      <c r="P46">
        <f>IF(ISBLANK(Data!Q54),"",Data!Q54)</f>
        <v>1</v>
      </c>
      <c r="Q46">
        <f>IF(ISBLANK(Data!R54),"",Data!R54)</f>
        <v>1</v>
      </c>
      <c r="R46">
        <f>IF(ISBLANK(Data!S54),"",Data!S54)</f>
        <v>0</v>
      </c>
      <c r="S46">
        <f>IF(ISBLANK(Data!T54),"",Data!T54)</f>
        <v>0</v>
      </c>
      <c r="T46">
        <f>IF(ISBLANK(Data!U54),"",Data!U54)</f>
        <v>1</v>
      </c>
      <c r="U46">
        <f>IF(ISBLANK(Data!V54),"",Data!V54)</f>
        <v>1</v>
      </c>
      <c r="V46">
        <f>IF(ISBLANK(Data!W54),"",Data!W54)</f>
        <v>0</v>
      </c>
      <c r="W46">
        <f>IF(ISBLANK(Data!X54),"",Data!X54)</f>
        <v>0</v>
      </c>
      <c r="X46">
        <f>IF(ISBLANK(Data!Y54),"",Data!Y54)</f>
        <v>1</v>
      </c>
      <c r="Y46">
        <f>IF(ISBLANK(Data!Z54),"",Data!Z54)</f>
        <v>1</v>
      </c>
      <c r="Z46">
        <f>IF(ISBLANK(Data!AA54),"",Data!AA54)</f>
        <v>0</v>
      </c>
      <c r="AA46">
        <f>IF(ISBLANK(Data!AB54),"",Data!AB54)</f>
        <v>1</v>
      </c>
      <c r="AB46">
        <f>IF(ISBLANK(Data!AC54),"",Data!AC54)</f>
        <v>1</v>
      </c>
      <c r="AC46">
        <f>IF(ISBLANK(Data!AD54),"",Data!AD54)</f>
        <v>1</v>
      </c>
      <c r="AD46">
        <f>IF(ISBLANK(Data!AE54),"",Data!AE54)</f>
        <v>1</v>
      </c>
      <c r="AE46">
        <f>IF(ISBLANK(Data!AF54),"",Data!AF54)</f>
        <v>1</v>
      </c>
      <c r="AF46">
        <f>IF(ISBLANK(Data!AG54),"",Data!AG54)</f>
        <v>1</v>
      </c>
      <c r="AG46">
        <f>IF(ISBLANK(Data!AH54),"",Data!AH54)</f>
        <v>1</v>
      </c>
      <c r="AH46">
        <f>IF(ISBLANK(Data!AI54),"",Data!AI54)</f>
        <v>3</v>
      </c>
      <c r="AI46">
        <f>IF(ISBLANK(Data!AJ54),"",Data!AJ54)</f>
        <v>5</v>
      </c>
      <c r="AJ46">
        <f>IF(ISBLANK(Data!AK54),"",Data!AK54)</f>
        <v>1</v>
      </c>
      <c r="AK46">
        <f>IF(ISBLANK(Data!AL54),"",Data!AL54)</f>
        <v>1</v>
      </c>
      <c r="AL46">
        <f>IF(ISBLANK(Data!AM54),"",Data!AM54)</f>
        <v>1</v>
      </c>
      <c r="AM46">
        <f>IF(ISBLANK(Data!AN54),"",Data!AN54)</f>
        <v>1</v>
      </c>
      <c r="AN46">
        <f>IF(ISBLANK(Data!AO54),"",Data!AO54)</f>
        <v>0</v>
      </c>
      <c r="AO46">
        <f>IF(ISBLANK(Data!AP54),"",Data!AP54)</f>
        <v>0</v>
      </c>
      <c r="AP46">
        <f>IF(ISBLANK(Data!AQ54),"",Data!AQ54)</f>
        <v>0</v>
      </c>
      <c r="AQ46">
        <f>IF(ISBLANK(Data!AR54),"",Data!AR54)</f>
        <v>0</v>
      </c>
      <c r="AR46">
        <f>IF(ISBLANK(Data!AS54),"",Data!AS54)</f>
        <v>1</v>
      </c>
      <c r="AS46">
        <f>IF(ISBLANK(Data!AT54),"",Data!AT54)</f>
        <v>0</v>
      </c>
      <c r="AT46">
        <f>IF(ISBLANK(Data!AU54),"",Data!AU54)</f>
        <v>0</v>
      </c>
      <c r="AU46">
        <f>IF(ISBLANK(Data!AV54),"",Data!AV54)</f>
        <v>1</v>
      </c>
      <c r="AV46">
        <f>IF(ISBLANK(Data!AW54),"",Data!AW54)</f>
        <v>0</v>
      </c>
      <c r="AW46">
        <f>IF(ISBLANK(Data!AX54),"",Data!AX54)</f>
        <v>4</v>
      </c>
      <c r="AX46">
        <f>IF(ISBLANK(Data!AY54),"",Data!AY54)</f>
        <v>1</v>
      </c>
      <c r="AY46" t="str">
        <f>IF(ISBLANK(Data!AZ54),"",Data!AZ54)</f>
        <v>https://www.fs-rs.si/fiskalni-svet/</v>
      </c>
      <c r="AZ46">
        <f>IF(ISBLANK(Data!BA54),"",Data!BA54)</f>
        <v>1</v>
      </c>
      <c r="BA46">
        <f>IF(ISBLANK(Data!BB54),"",Data!BB54)</f>
        <v>1</v>
      </c>
      <c r="BB46">
        <f>IF(ISBLANK(Data!BC54),"",Data!BC54)</f>
        <v>1</v>
      </c>
      <c r="BC46">
        <f>IF(ISBLANK(Data!BD54),"",Data!BD54)</f>
        <v>1</v>
      </c>
      <c r="BD46">
        <f>IF(ISBLANK(Data!BE54),"",Data!BE54)</f>
        <v>1</v>
      </c>
      <c r="BE46">
        <f>IF(ISBLANK(Data!BF54),"",Data!BF54)</f>
        <v>1</v>
      </c>
      <c r="BF46">
        <f>IF(ISBLANK(Data!BG54),"",Data!BG54)</f>
        <v>1</v>
      </c>
      <c r="BG46">
        <f>IF(ISBLANK(Data!BH54),"",Data!BH54)</f>
        <v>1</v>
      </c>
      <c r="BH46">
        <f>IF(ISBLANK(Data!BI54),"",Data!BI54)</f>
        <v>1</v>
      </c>
      <c r="BI46">
        <f>IF(ISBLANK(Data!BJ54),"",Data!BJ54)</f>
        <v>1</v>
      </c>
      <c r="BJ46" t="str">
        <f>IF(ISBLANK(Data!BK54),"",Data!BK54)</f>
        <v/>
      </c>
      <c r="BK46" t="e">
        <f>IF(ISBLANK(Data!#REF!),"",Data!#REF!)</f>
        <v>#REF!</v>
      </c>
      <c r="BL46">
        <f>IF(ISBLANK(Data!BL54),"",Data!BL54)</f>
        <v>961</v>
      </c>
      <c r="BM46" t="str">
        <f>IF(ISBLANK(Data!BM54),"",Data!BM54)</f>
        <v>SVN</v>
      </c>
      <c r="BN46">
        <f>IF(ISBLANK(Data!BN54),"",Data!BN54)</f>
        <v>1</v>
      </c>
      <c r="BO46">
        <f>IF(ISBLANK(Data!BO54),"",Data!BO54)</f>
        <v>25</v>
      </c>
    </row>
    <row r="47" spans="1:67" x14ac:dyDescent="0.35">
      <c r="A47" t="str">
        <f>Data!B55</f>
        <v>AFR</v>
      </c>
      <c r="B47" t="str">
        <f>Data!C55</f>
        <v>South Africa</v>
      </c>
      <c r="C47" t="str">
        <f>Data!D55</f>
        <v>Parliamentary Budget Office</v>
      </c>
      <c r="D47" t="str">
        <f>IF(ISBLANK(Data!E55),"",Data!E55)</f>
        <v>PBO</v>
      </c>
      <c r="E47">
        <f>IF(ISBLANK(Data!F55),"",Data!F55)</f>
        <v>2014</v>
      </c>
      <c r="F47">
        <f>IF(ISBLANK(Data!G55),"",Data!G55)</f>
        <v>2018</v>
      </c>
      <c r="G47" t="str">
        <f>IF(ISBLANK(Data!H55),"",Data!H55)</f>
        <v>General Government</v>
      </c>
      <c r="H47">
        <f>IF(ISBLANK(Data!I55),"",Data!I55)</f>
        <v>1</v>
      </c>
      <c r="I47">
        <f>IF(ISBLANK(Data!J55),"",Data!J55)</f>
        <v>1</v>
      </c>
      <c r="J47">
        <f>IF(ISBLANK(Data!K55),"",Data!K55)</f>
        <v>0</v>
      </c>
      <c r="K47">
        <f>IF(ISBLANK(Data!L55),"",Data!L55)</f>
        <v>1</v>
      </c>
      <c r="L47">
        <f>IF(ISBLANK(Data!M55),"",Data!M55)</f>
        <v>1</v>
      </c>
      <c r="M47">
        <f>IF(ISBLANK(Data!N55),"",Data!N55)</f>
        <v>0</v>
      </c>
      <c r="N47">
        <f>IF(ISBLANK(Data!O55),"",Data!O55)</f>
        <v>1</v>
      </c>
      <c r="O47">
        <f>IF(ISBLANK(Data!P55),"",Data!P55)</f>
        <v>1</v>
      </c>
      <c r="P47">
        <f>IF(ISBLANK(Data!Q55),"",Data!Q55)</f>
        <v>0</v>
      </c>
      <c r="Q47">
        <f>IF(ISBLANK(Data!R55),"",Data!R55)</f>
        <v>0</v>
      </c>
      <c r="R47">
        <f>IF(ISBLANK(Data!S55),"",Data!S55)</f>
        <v>0</v>
      </c>
      <c r="S47">
        <f>IF(ISBLANK(Data!T55),"",Data!T55)</f>
        <v>0</v>
      </c>
      <c r="T47">
        <f>IF(ISBLANK(Data!U55),"",Data!U55)</f>
        <v>1</v>
      </c>
      <c r="U47" t="str">
        <f>IF(ISBLANK(Data!V55),"",Data!V55)</f>
        <v>-</v>
      </c>
      <c r="V47">
        <f>IF(ISBLANK(Data!W55),"",Data!W55)</f>
        <v>0</v>
      </c>
      <c r="W47">
        <f>IF(ISBLANK(Data!X55),"",Data!X55)</f>
        <v>0</v>
      </c>
      <c r="X47">
        <f>IF(ISBLANK(Data!Y55),"",Data!Y55)</f>
        <v>0</v>
      </c>
      <c r="Y47">
        <f>IF(ISBLANK(Data!Z55),"",Data!Z55)</f>
        <v>0</v>
      </c>
      <c r="Z47">
        <f>IF(ISBLANK(Data!AA55),"",Data!AA55)</f>
        <v>0</v>
      </c>
      <c r="AA47">
        <f>IF(ISBLANK(Data!AB55),"",Data!AB55)</f>
        <v>1</v>
      </c>
      <c r="AB47">
        <f>IF(ISBLANK(Data!AC55),"",Data!AC55)</f>
        <v>0</v>
      </c>
      <c r="AC47">
        <f>IF(ISBLANK(Data!AD55),"",Data!AD55)</f>
        <v>1</v>
      </c>
      <c r="AD47">
        <f>IF(ISBLANK(Data!AE55),"",Data!AE55)</f>
        <v>1</v>
      </c>
      <c r="AE47">
        <f>IF(ISBLANK(Data!AF55),"",Data!AF55)</f>
        <v>0</v>
      </c>
      <c r="AF47">
        <f>IF(ISBLANK(Data!AG55),"",Data!AG55)</f>
        <v>1</v>
      </c>
      <c r="AG47">
        <f>IF(ISBLANK(Data!AH55),"",Data!AH55)</f>
        <v>1</v>
      </c>
      <c r="AH47">
        <f>IF(ISBLANK(Data!AI55),"",Data!AI55)</f>
        <v>12</v>
      </c>
      <c r="AI47">
        <f>IF(ISBLANK(Data!AJ55),"",Data!AJ55)</f>
        <v>5</v>
      </c>
      <c r="AJ47">
        <f>IF(ISBLANK(Data!AK55),"",Data!AK55)</f>
        <v>1</v>
      </c>
      <c r="AK47" t="str">
        <f>IF(ISBLANK(Data!AL55),"",Data!AL55)</f>
        <v>-</v>
      </c>
      <c r="AL47">
        <f>IF(ISBLANK(Data!AM55),"",Data!AM55)</f>
        <v>1</v>
      </c>
      <c r="AM47">
        <f>IF(ISBLANK(Data!AN55),"",Data!AN55)</f>
        <v>1</v>
      </c>
      <c r="AN47">
        <f>IF(ISBLANK(Data!AO55),"",Data!AO55)</f>
        <v>0</v>
      </c>
      <c r="AO47">
        <f>IF(ISBLANK(Data!AP55),"",Data!AP55)</f>
        <v>1</v>
      </c>
      <c r="AP47">
        <f>IF(ISBLANK(Data!AQ55),"",Data!AQ55)</f>
        <v>0</v>
      </c>
      <c r="AQ47">
        <f>IF(ISBLANK(Data!AR55),"",Data!AR55)</f>
        <v>0</v>
      </c>
      <c r="AR47">
        <f>IF(ISBLANK(Data!AS55),"",Data!AS55)</f>
        <v>1</v>
      </c>
      <c r="AS47">
        <f>IF(ISBLANK(Data!AT55),"",Data!AT55)</f>
        <v>0</v>
      </c>
      <c r="AT47">
        <f>IF(ISBLANK(Data!AU55),"",Data!AU55)</f>
        <v>0</v>
      </c>
      <c r="AU47">
        <f>IF(ISBLANK(Data!AV55),"",Data!AV55)</f>
        <v>1</v>
      </c>
      <c r="AV47">
        <f>IF(ISBLANK(Data!AW55),"",Data!AW55)</f>
        <v>0</v>
      </c>
      <c r="AW47">
        <f>IF(ISBLANK(Data!AX55),"",Data!AX55)</f>
        <v>6</v>
      </c>
      <c r="AX47">
        <f>IF(ISBLANK(Data!AY55),"",Data!AY55)</f>
        <v>0</v>
      </c>
      <c r="AY47" t="str">
        <f>IF(ISBLANK(Data!AZ55),"",Data!AZ55)</f>
        <v>https://www.parliament.gov.za/parliamentary-budget-office</v>
      </c>
      <c r="AZ47">
        <f>IF(ISBLANK(Data!BA55),"",Data!BA55)</f>
        <v>1</v>
      </c>
      <c r="BA47">
        <f>IF(ISBLANK(Data!BB55),"",Data!BB55)</f>
        <v>1</v>
      </c>
      <c r="BB47">
        <f>IF(ISBLANK(Data!BC55),"",Data!BC55)</f>
        <v>1</v>
      </c>
      <c r="BC47">
        <f>IF(ISBLANK(Data!BD55),"",Data!BD55)</f>
        <v>0</v>
      </c>
      <c r="BD47">
        <f>IF(ISBLANK(Data!BE55),"",Data!BE55)</f>
        <v>0</v>
      </c>
      <c r="BE47">
        <f>IF(ISBLANK(Data!BF55),"",Data!BF55)</f>
        <v>0</v>
      </c>
      <c r="BF47">
        <f>IF(ISBLANK(Data!BG55),"",Data!BG55)</f>
        <v>1</v>
      </c>
      <c r="BG47" t="str">
        <f>IF(ISBLANK(Data!BH55),"",Data!BH55)</f>
        <v/>
      </c>
      <c r="BH47" t="str">
        <f>IF(ISBLANK(Data!BI55),"",Data!BI55)</f>
        <v/>
      </c>
      <c r="BI47" t="str">
        <f>IF(ISBLANK(Data!BJ55),"",Data!BJ55)</f>
        <v/>
      </c>
      <c r="BJ47" t="str">
        <f>IF(ISBLANK(Data!BK55),"",Data!BK55)</f>
        <v/>
      </c>
      <c r="BK47" t="e">
        <f>IF(ISBLANK(Data!#REF!),"",Data!#REF!)</f>
        <v>#REF!</v>
      </c>
      <c r="BL47">
        <f>IF(ISBLANK(Data!BL55),"",Data!BL55)</f>
        <v>199</v>
      </c>
      <c r="BM47" t="str">
        <f>IF(ISBLANK(Data!BM55),"",Data!BM55)</f>
        <v>ZAF</v>
      </c>
      <c r="BN47">
        <f>IF(ISBLANK(Data!BN55),"",Data!BN55)</f>
        <v>1</v>
      </c>
      <c r="BO47">
        <f>IF(ISBLANK(Data!BO55),"",Data!BO55)</f>
        <v>14</v>
      </c>
    </row>
    <row r="48" spans="1:67" x14ac:dyDescent="0.35">
      <c r="A48" t="str">
        <f>Data!B56</f>
        <v>EUR</v>
      </c>
      <c r="B48" t="str">
        <f>Data!C56</f>
        <v>Spain</v>
      </c>
      <c r="C48" t="str">
        <f>Data!D56</f>
        <v>Independent Authority of Fiscal Responsibility</v>
      </c>
      <c r="D48" t="str">
        <f>IF(ISBLANK(Data!E56),"",Data!E56)</f>
        <v>AIReF</v>
      </c>
      <c r="E48">
        <f>IF(ISBLANK(Data!F56),"",Data!F56)</f>
        <v>2014</v>
      </c>
      <c r="F48" t="str">
        <f>IF(ISBLANK(Data!G56),"",Data!G56)</f>
        <v/>
      </c>
      <c r="G48" t="str">
        <f>IF(ISBLANK(Data!H56),"",Data!H56)</f>
        <v>General Government</v>
      </c>
      <c r="H48">
        <f>IF(ISBLANK(Data!I56),"",Data!I56)</f>
        <v>1</v>
      </c>
      <c r="I48">
        <f>IF(ISBLANK(Data!J56),"",Data!J56)</f>
        <v>1</v>
      </c>
      <c r="J48">
        <f>IF(ISBLANK(Data!K56),"",Data!K56)</f>
        <v>1</v>
      </c>
      <c r="K48">
        <f>IF(ISBLANK(Data!L56),"",Data!L56)</f>
        <v>1</v>
      </c>
      <c r="L48">
        <f>IF(ISBLANK(Data!M56),"",Data!M56)</f>
        <v>1</v>
      </c>
      <c r="M48">
        <f>IF(ISBLANK(Data!N56),"",Data!N56)</f>
        <v>1</v>
      </c>
      <c r="N48">
        <f>IF(ISBLANK(Data!O56),"",Data!O56)</f>
        <v>1</v>
      </c>
      <c r="O48">
        <f>IF(ISBLANK(Data!P56),"",Data!P56)</f>
        <v>0</v>
      </c>
      <c r="P48">
        <f>IF(ISBLANK(Data!Q56),"",Data!Q56)</f>
        <v>1</v>
      </c>
      <c r="Q48">
        <f>IF(ISBLANK(Data!R56),"",Data!R56)</f>
        <v>1</v>
      </c>
      <c r="R48">
        <f>IF(ISBLANK(Data!S56),"",Data!S56)</f>
        <v>0</v>
      </c>
      <c r="S48">
        <f>IF(ISBLANK(Data!T56),"",Data!T56)</f>
        <v>0</v>
      </c>
      <c r="T48">
        <f>IF(ISBLANK(Data!U56),"",Data!U56)</f>
        <v>1</v>
      </c>
      <c r="U48">
        <f>IF(ISBLANK(Data!V56),"",Data!V56)</f>
        <v>1</v>
      </c>
      <c r="V48">
        <f>IF(ISBLANK(Data!W56),"",Data!W56)</f>
        <v>0</v>
      </c>
      <c r="W48">
        <f>IF(ISBLANK(Data!X56),"",Data!X56)</f>
        <v>0</v>
      </c>
      <c r="X48">
        <f>IF(ISBLANK(Data!Y56),"",Data!Y56)</f>
        <v>1</v>
      </c>
      <c r="Y48">
        <f>IF(ISBLANK(Data!Z56),"",Data!Z56)</f>
        <v>1</v>
      </c>
      <c r="Z48">
        <f>IF(ISBLANK(Data!AA56),"",Data!AA56)</f>
        <v>0</v>
      </c>
      <c r="AA48">
        <f>IF(ISBLANK(Data!AB56),"",Data!AB56)</f>
        <v>1</v>
      </c>
      <c r="AB48">
        <f>IF(ISBLANK(Data!AC56),"",Data!AC56)</f>
        <v>0</v>
      </c>
      <c r="AC48">
        <f>IF(ISBLANK(Data!AD56),"",Data!AD56)</f>
        <v>0</v>
      </c>
      <c r="AD48">
        <f>IF(ISBLANK(Data!AE56),"",Data!AE56)</f>
        <v>1</v>
      </c>
      <c r="AE48">
        <f>IF(ISBLANK(Data!AF56),"",Data!AF56)</f>
        <v>0</v>
      </c>
      <c r="AF48">
        <f>IF(ISBLANK(Data!AG56),"",Data!AG56)</f>
        <v>1</v>
      </c>
      <c r="AG48">
        <f>IF(ISBLANK(Data!AH56),"",Data!AH56)</f>
        <v>1</v>
      </c>
      <c r="AH48">
        <f>IF(ISBLANK(Data!AI56),"",Data!AI56)</f>
        <v>5</v>
      </c>
      <c r="AI48">
        <f>IF(ISBLANK(Data!AJ56),"",Data!AJ56)</f>
        <v>6</v>
      </c>
      <c r="AJ48">
        <f>IF(ISBLANK(Data!AK56),"",Data!AK56)</f>
        <v>1</v>
      </c>
      <c r="AK48">
        <f>IF(ISBLANK(Data!AL56),"",Data!AL56)</f>
        <v>1</v>
      </c>
      <c r="AL48">
        <f>IF(ISBLANK(Data!AM56),"",Data!AM56)</f>
        <v>0</v>
      </c>
      <c r="AM48">
        <f>IF(ISBLANK(Data!AN56),"",Data!AN56)</f>
        <v>1</v>
      </c>
      <c r="AN48">
        <f>IF(ISBLANK(Data!AO56),"",Data!AO56)</f>
        <v>0</v>
      </c>
      <c r="AO48">
        <f>IF(ISBLANK(Data!AP56),"",Data!AP56)</f>
        <v>1</v>
      </c>
      <c r="AP48">
        <f>IF(ISBLANK(Data!AQ56),"",Data!AQ56)</f>
        <v>1</v>
      </c>
      <c r="AQ48">
        <f>IF(ISBLANK(Data!AR56),"",Data!AR56)</f>
        <v>1</v>
      </c>
      <c r="AR48">
        <f>IF(ISBLANK(Data!AS56),"",Data!AS56)</f>
        <v>0</v>
      </c>
      <c r="AS48">
        <f>IF(ISBLANK(Data!AT56),"",Data!AT56)</f>
        <v>0</v>
      </c>
      <c r="AT48">
        <f>IF(ISBLANK(Data!AU56),"",Data!AU56)</f>
        <v>1</v>
      </c>
      <c r="AU48">
        <f>IF(ISBLANK(Data!AV56),"",Data!AV56)</f>
        <v>0</v>
      </c>
      <c r="AV48">
        <f>IF(ISBLANK(Data!AW56),"",Data!AW56)</f>
        <v>0</v>
      </c>
      <c r="AW48">
        <f>IF(ISBLANK(Data!AX56),"",Data!AX56)</f>
        <v>31</v>
      </c>
      <c r="AX48">
        <f>IF(ISBLANK(Data!AY56),"",Data!AY56)</f>
        <v>2</v>
      </c>
      <c r="AY48" t="str">
        <f>IF(ISBLANK(Data!AZ56),"",Data!AZ56)</f>
        <v>https://www.airef.es/en/</v>
      </c>
      <c r="AZ48">
        <f>IF(ISBLANK(Data!BA56),"",Data!BA56)</f>
        <v>1</v>
      </c>
      <c r="BA48">
        <f>IF(ISBLANK(Data!BB56),"",Data!BB56)</f>
        <v>1</v>
      </c>
      <c r="BB48">
        <f>IF(ISBLANK(Data!BC56),"",Data!BC56)</f>
        <v>0</v>
      </c>
      <c r="BC48">
        <f>IF(ISBLANK(Data!BD56),"",Data!BD56)</f>
        <v>1</v>
      </c>
      <c r="BD48">
        <f>IF(ISBLANK(Data!BE56),"",Data!BE56)</f>
        <v>1</v>
      </c>
      <c r="BE48">
        <f>IF(ISBLANK(Data!BF56),"",Data!BF56)</f>
        <v>1</v>
      </c>
      <c r="BF48">
        <f>IF(ISBLANK(Data!BG56),"",Data!BG56)</f>
        <v>1</v>
      </c>
      <c r="BG48">
        <f>IF(ISBLANK(Data!BH56),"",Data!BH56)</f>
        <v>1</v>
      </c>
      <c r="BH48">
        <f>IF(ISBLANK(Data!BI56),"",Data!BI56)</f>
        <v>1</v>
      </c>
      <c r="BI48" t="str">
        <f>IF(ISBLANK(Data!BJ56),"",Data!BJ56)</f>
        <v/>
      </c>
      <c r="BJ48" t="str">
        <f>IF(ISBLANK(Data!BK56),"",Data!BK56)</f>
        <v/>
      </c>
      <c r="BK48" t="e">
        <f>IF(ISBLANK(Data!#REF!),"",Data!#REF!)</f>
        <v>#REF!</v>
      </c>
      <c r="BL48">
        <f>IF(ISBLANK(Data!BL56),"",Data!BL56)</f>
        <v>184</v>
      </c>
      <c r="BM48" t="str">
        <f>IF(ISBLANK(Data!BM56),"",Data!BM56)</f>
        <v>ESP</v>
      </c>
      <c r="BN48">
        <f>IF(ISBLANK(Data!BN56),"",Data!BN56)</f>
        <v>1</v>
      </c>
      <c r="BO48">
        <f>IF(ISBLANK(Data!BO56),"",Data!BO56)</f>
        <v>19</v>
      </c>
    </row>
    <row r="49" spans="1:67" x14ac:dyDescent="0.35">
      <c r="A49" t="str">
        <f>Data!B57</f>
        <v>EUR</v>
      </c>
      <c r="B49" t="str">
        <f>Data!C57</f>
        <v>Sweden</v>
      </c>
      <c r="C49" t="str">
        <f>Data!D57</f>
        <v>Swedish Fiscal Policy Council</v>
      </c>
      <c r="D49" t="str">
        <f>IF(ISBLANK(Data!E57),"",Data!E57)</f>
        <v>FPC</v>
      </c>
      <c r="E49">
        <f>IF(ISBLANK(Data!F57),"",Data!F57)</f>
        <v>2007</v>
      </c>
      <c r="F49" t="str">
        <f>IF(ISBLANK(Data!G57),"",Data!G57)</f>
        <v/>
      </c>
      <c r="G49" t="str">
        <f>IF(ISBLANK(Data!H57),"",Data!H57)</f>
        <v>General Government</v>
      </c>
      <c r="H49">
        <f>IF(ISBLANK(Data!I57),"",Data!I57)</f>
        <v>1</v>
      </c>
      <c r="I49">
        <f>IF(ISBLANK(Data!J57),"",Data!J57)</f>
        <v>1</v>
      </c>
      <c r="J49">
        <f>IF(ISBLANK(Data!K57),"",Data!K57)</f>
        <v>0</v>
      </c>
      <c r="K49">
        <f>IF(ISBLANK(Data!L57),"",Data!L57)</f>
        <v>1</v>
      </c>
      <c r="L49">
        <f>IF(ISBLANK(Data!M57),"",Data!M57)</f>
        <v>1</v>
      </c>
      <c r="M49">
        <f>IF(ISBLANK(Data!N57),"",Data!N57)</f>
        <v>1</v>
      </c>
      <c r="N49">
        <f>IF(ISBLANK(Data!O57),"",Data!O57)</f>
        <v>1</v>
      </c>
      <c r="O49">
        <f>IF(ISBLANK(Data!P57),"",Data!P57)</f>
        <v>0</v>
      </c>
      <c r="P49">
        <f>IF(ISBLANK(Data!Q57),"",Data!Q57)</f>
        <v>1</v>
      </c>
      <c r="Q49">
        <f>IF(ISBLANK(Data!R57),"",Data!R57)</f>
        <v>1</v>
      </c>
      <c r="R49">
        <f>IF(ISBLANK(Data!S57),"",Data!S57)</f>
        <v>0</v>
      </c>
      <c r="S49">
        <f>IF(ISBLANK(Data!T57),"",Data!T57)</f>
        <v>0</v>
      </c>
      <c r="T49">
        <f>IF(ISBLANK(Data!U57),"",Data!U57)</f>
        <v>1</v>
      </c>
      <c r="U49">
        <f>IF(ISBLANK(Data!V57),"",Data!V57)</f>
        <v>1</v>
      </c>
      <c r="V49">
        <f>IF(ISBLANK(Data!W57),"",Data!W57)</f>
        <v>0</v>
      </c>
      <c r="W49">
        <f>IF(ISBLANK(Data!X57),"",Data!X57)</f>
        <v>0</v>
      </c>
      <c r="X49">
        <f>IF(ISBLANK(Data!Y57),"",Data!Y57)</f>
        <v>0</v>
      </c>
      <c r="Y49">
        <f>IF(ISBLANK(Data!Z57),"",Data!Z57)</f>
        <v>0</v>
      </c>
      <c r="Z49">
        <f>IF(ISBLANK(Data!AA57),"",Data!AA57)</f>
        <v>0</v>
      </c>
      <c r="AA49">
        <f>IF(ISBLANK(Data!AB57),"",Data!AB57)</f>
        <v>1</v>
      </c>
      <c r="AB49">
        <f>IF(ISBLANK(Data!AC57),"",Data!AC57)</f>
        <v>1</v>
      </c>
      <c r="AC49">
        <f>IF(ISBLANK(Data!AD57),"",Data!AD57)</f>
        <v>1</v>
      </c>
      <c r="AD49">
        <f>IF(ISBLANK(Data!AE57),"",Data!AE57)</f>
        <v>1</v>
      </c>
      <c r="AE49">
        <f>IF(ISBLANK(Data!AF57),"",Data!AF57)</f>
        <v>0</v>
      </c>
      <c r="AF49">
        <f>IF(ISBLANK(Data!AG57),"",Data!AG57)</f>
        <v>0</v>
      </c>
      <c r="AG49">
        <f>IF(ISBLANK(Data!AH57),"",Data!AH57)</f>
        <v>0</v>
      </c>
      <c r="AH49">
        <f>IF(ISBLANK(Data!AI57),"",Data!AI57)</f>
        <v>6</v>
      </c>
      <c r="AI49">
        <f>IF(ISBLANK(Data!AJ57),"",Data!AJ57)</f>
        <v>3</v>
      </c>
      <c r="AJ49">
        <f>IF(ISBLANK(Data!AK57),"",Data!AK57)</f>
        <v>1</v>
      </c>
      <c r="AK49">
        <f>IF(ISBLANK(Data!AL57),"",Data!AL57)</f>
        <v>1</v>
      </c>
      <c r="AL49">
        <f>IF(ISBLANK(Data!AM57),"",Data!AM57)</f>
        <v>1</v>
      </c>
      <c r="AM49">
        <f>IF(ISBLANK(Data!AN57),"",Data!AN57)</f>
        <v>1</v>
      </c>
      <c r="AN49">
        <f>IF(ISBLANK(Data!AO57),"",Data!AO57)</f>
        <v>0</v>
      </c>
      <c r="AO49">
        <f>IF(ISBLANK(Data!AP57),"",Data!AP57)</f>
        <v>0</v>
      </c>
      <c r="AP49">
        <f>IF(ISBLANK(Data!AQ57),"",Data!AQ57)</f>
        <v>0</v>
      </c>
      <c r="AQ49">
        <f>IF(ISBLANK(Data!AR57),"",Data!AR57)</f>
        <v>1</v>
      </c>
      <c r="AR49">
        <f>IF(ISBLANK(Data!AS57),"",Data!AS57)</f>
        <v>0</v>
      </c>
      <c r="AS49">
        <f>IF(ISBLANK(Data!AT57),"",Data!AT57)</f>
        <v>0</v>
      </c>
      <c r="AT49">
        <f>IF(ISBLANK(Data!AU57),"",Data!AU57)</f>
        <v>1</v>
      </c>
      <c r="AU49">
        <f>IF(ISBLANK(Data!AV57),"",Data!AV57)</f>
        <v>0</v>
      </c>
      <c r="AV49">
        <f>IF(ISBLANK(Data!AW57),"",Data!AW57)</f>
        <v>0</v>
      </c>
      <c r="AW49">
        <f>IF(ISBLANK(Data!AX57),"",Data!AX57)</f>
        <v>6</v>
      </c>
      <c r="AX49">
        <f>IF(ISBLANK(Data!AY57),"",Data!AY57)</f>
        <v>0</v>
      </c>
      <c r="AY49" t="str">
        <f>IF(ISBLANK(Data!AZ57),"",Data!AZ57)</f>
        <v>https://www.fpr.se/english/fiscal-policy-council.html</v>
      </c>
      <c r="AZ49">
        <f>IF(ISBLANK(Data!BA57),"",Data!BA57)</f>
        <v>1</v>
      </c>
      <c r="BA49">
        <f>IF(ISBLANK(Data!BB57),"",Data!BB57)</f>
        <v>1</v>
      </c>
      <c r="BB49">
        <f>IF(ISBLANK(Data!BC57),"",Data!BC57)</f>
        <v>1</v>
      </c>
      <c r="BC49">
        <f>IF(ISBLANK(Data!BD57),"",Data!BD57)</f>
        <v>1</v>
      </c>
      <c r="BD49">
        <f>IF(ISBLANK(Data!BE57),"",Data!BE57)</f>
        <v>1</v>
      </c>
      <c r="BE49">
        <f>IF(ISBLANK(Data!BF57),"",Data!BF57)</f>
        <v>0</v>
      </c>
      <c r="BF49" t="str">
        <f>IF(ISBLANK(Data!BG57),"",Data!BG57)</f>
        <v/>
      </c>
      <c r="BG49" t="str">
        <f>IF(ISBLANK(Data!BH57),"",Data!BH57)</f>
        <v/>
      </c>
      <c r="BH49" t="str">
        <f>IF(ISBLANK(Data!BI57),"",Data!BI57)</f>
        <v/>
      </c>
      <c r="BI49" t="str">
        <f>IF(ISBLANK(Data!BJ57),"",Data!BJ57)</f>
        <v/>
      </c>
      <c r="BJ49" t="str">
        <f>IF(ISBLANK(Data!BK57),"",Data!BK57)</f>
        <v/>
      </c>
      <c r="BK49" t="e">
        <f>IF(ISBLANK(Data!#REF!),"",Data!#REF!)</f>
        <v>#REF!</v>
      </c>
      <c r="BL49">
        <f>IF(ISBLANK(Data!BL57),"",Data!BL57)</f>
        <v>144</v>
      </c>
      <c r="BM49" t="str">
        <f>IF(ISBLANK(Data!BM57),"",Data!BM57)</f>
        <v>SWE</v>
      </c>
      <c r="BN49">
        <f>IF(ISBLANK(Data!BN57),"",Data!BN57)</f>
        <v>1</v>
      </c>
      <c r="BO49">
        <f>IF(ISBLANK(Data!BO57),"",Data!BO57)</f>
        <v>18</v>
      </c>
    </row>
    <row r="50" spans="1:67" x14ac:dyDescent="0.35">
      <c r="A50" t="str">
        <f>Data!B58</f>
        <v>AFR</v>
      </c>
      <c r="B50" t="str">
        <f>Data!C58</f>
        <v>Uganda</v>
      </c>
      <c r="C50" t="str">
        <f>Data!D58</f>
        <v>Parliamentary Budget Office</v>
      </c>
      <c r="D50" t="str">
        <f>IF(ISBLANK(Data!E58),"",Data!E58)</f>
        <v/>
      </c>
      <c r="E50">
        <f>IF(ISBLANK(Data!F58),"",Data!F58)</f>
        <v>2001</v>
      </c>
      <c r="F50" t="str">
        <f>IF(ISBLANK(Data!G58),"",Data!G58)</f>
        <v/>
      </c>
      <c r="G50" t="str">
        <f>IF(ISBLANK(Data!H58),"",Data!H58)</f>
        <v>General Government</v>
      </c>
      <c r="H50">
        <f>IF(ISBLANK(Data!I58),"",Data!I58)</f>
        <v>1</v>
      </c>
      <c r="I50">
        <f>IF(ISBLANK(Data!J58),"",Data!J58)</f>
        <v>0</v>
      </c>
      <c r="J50">
        <f>IF(ISBLANK(Data!K58),"",Data!K58)</f>
        <v>0</v>
      </c>
      <c r="K50">
        <f>IF(ISBLANK(Data!L58),"",Data!L58)</f>
        <v>1</v>
      </c>
      <c r="L50">
        <f>IF(ISBLANK(Data!M58),"",Data!M58)</f>
        <v>1</v>
      </c>
      <c r="M50">
        <f>IF(ISBLANK(Data!N58),"",Data!N58)</f>
        <v>0</v>
      </c>
      <c r="N50">
        <f>IF(ISBLANK(Data!O58),"",Data!O58)</f>
        <v>0</v>
      </c>
      <c r="O50">
        <f>IF(ISBLANK(Data!P58),"",Data!P58)</f>
        <v>0</v>
      </c>
      <c r="P50">
        <f>IF(ISBLANK(Data!Q58),"",Data!Q58)</f>
        <v>0</v>
      </c>
      <c r="Q50">
        <f>IF(ISBLANK(Data!R58),"",Data!R58)</f>
        <v>0</v>
      </c>
      <c r="R50">
        <f>IF(ISBLANK(Data!S58),"",Data!S58)</f>
        <v>0</v>
      </c>
      <c r="S50">
        <f>IF(ISBLANK(Data!T58),"",Data!T58)</f>
        <v>0</v>
      </c>
      <c r="T50">
        <f>IF(ISBLANK(Data!U58),"",Data!U58)</f>
        <v>1</v>
      </c>
      <c r="U50">
        <f>IF(ISBLANK(Data!V58),"",Data!V58)</f>
        <v>0</v>
      </c>
      <c r="V50">
        <f>IF(ISBLANK(Data!W58),"",Data!W58)</f>
        <v>0</v>
      </c>
      <c r="W50">
        <f>IF(ISBLANK(Data!X58),"",Data!X58)</f>
        <v>0</v>
      </c>
      <c r="X50">
        <f>IF(ISBLANK(Data!Y58),"",Data!Y58)</f>
        <v>0</v>
      </c>
      <c r="Y50">
        <f>IF(ISBLANK(Data!Z58),"",Data!Z58)</f>
        <v>0</v>
      </c>
      <c r="Z50">
        <f>IF(ISBLANK(Data!AA58),"",Data!AA58)</f>
        <v>0</v>
      </c>
      <c r="AA50">
        <f>IF(ISBLANK(Data!AB58),"",Data!AB58)</f>
        <v>0</v>
      </c>
      <c r="AB50">
        <f>IF(ISBLANK(Data!AC58),"",Data!AC58)</f>
        <v>0</v>
      </c>
      <c r="AC50">
        <f>IF(ISBLANK(Data!AD58),"",Data!AD58)</f>
        <v>1</v>
      </c>
      <c r="AD50">
        <f>IF(ISBLANK(Data!AE58),"",Data!AE58)</f>
        <v>1</v>
      </c>
      <c r="AE50">
        <f>IF(ISBLANK(Data!AF58),"",Data!AF58)</f>
        <v>0</v>
      </c>
      <c r="AF50">
        <f>IF(ISBLANK(Data!AG58),"",Data!AG58)</f>
        <v>1</v>
      </c>
      <c r="AG50">
        <f>IF(ISBLANK(Data!AH58),"",Data!AH58)</f>
        <v>0</v>
      </c>
      <c r="AH50">
        <f>IF(ISBLANK(Data!AI58),"",Data!AI58)</f>
        <v>1</v>
      </c>
      <c r="AI50">
        <f>IF(ISBLANK(Data!AJ58),"",Data!AJ58)</f>
        <v>6</v>
      </c>
      <c r="AJ50">
        <f>IF(ISBLANK(Data!AK58),"",Data!AK58)</f>
        <v>0</v>
      </c>
      <c r="AK50">
        <f>IF(ISBLANK(Data!AL58),"",Data!AL58)</f>
        <v>0</v>
      </c>
      <c r="AL50">
        <f>IF(ISBLANK(Data!AM58),"",Data!AM58)</f>
        <v>0</v>
      </c>
      <c r="AM50">
        <f>IF(ISBLANK(Data!AN58),"",Data!AN58)</f>
        <v>1</v>
      </c>
      <c r="AN50">
        <f>IF(ISBLANK(Data!AO58),"",Data!AO58)</f>
        <v>0</v>
      </c>
      <c r="AO50">
        <f>IF(ISBLANK(Data!AP58),"",Data!AP58)</f>
        <v>0</v>
      </c>
      <c r="AP50">
        <f>IF(ISBLANK(Data!AQ58),"",Data!AQ58)</f>
        <v>0</v>
      </c>
      <c r="AQ50">
        <f>IF(ISBLANK(Data!AR58),"",Data!AR58)</f>
        <v>0</v>
      </c>
      <c r="AR50">
        <f>IF(ISBLANK(Data!AS58),"",Data!AS58)</f>
        <v>1</v>
      </c>
      <c r="AS50">
        <f>IF(ISBLANK(Data!AT58),"",Data!AT58)</f>
        <v>0</v>
      </c>
      <c r="AT50">
        <f>IF(ISBLANK(Data!AU58),"",Data!AU58)</f>
        <v>0</v>
      </c>
      <c r="AU50">
        <f>IF(ISBLANK(Data!AV58),"",Data!AV58)</f>
        <v>1</v>
      </c>
      <c r="AV50">
        <f>IF(ISBLANK(Data!AW58),"",Data!AW58)</f>
        <v>0</v>
      </c>
      <c r="AW50">
        <f>IF(ISBLANK(Data!AX58),"",Data!AX58)</f>
        <v>20</v>
      </c>
      <c r="AX50">
        <f>IF(ISBLANK(Data!AY58),"",Data!AY58)</f>
        <v>0</v>
      </c>
      <c r="AY50" t="str">
        <f>IF(ISBLANK(Data!AZ58),"",Data!AZ58)</f>
        <v>-</v>
      </c>
      <c r="AZ50">
        <f>IF(ISBLANK(Data!BA58),"",Data!BA58)</f>
        <v>0</v>
      </c>
      <c r="BA50">
        <f>IF(ISBLANK(Data!BB58),"",Data!BB58)</f>
        <v>0</v>
      </c>
      <c r="BB50">
        <f>IF(ISBLANK(Data!BC58),"",Data!BC58)</f>
        <v>0</v>
      </c>
      <c r="BC50">
        <f>IF(ISBLANK(Data!BD58),"",Data!BD58)</f>
        <v>0</v>
      </c>
      <c r="BD50">
        <f>IF(ISBLANK(Data!BE58),"",Data!BE58)</f>
        <v>0</v>
      </c>
      <c r="BE50">
        <f>IF(ISBLANK(Data!BF58),"",Data!BF58)</f>
        <v>0</v>
      </c>
      <c r="BF50" t="str">
        <f>IF(ISBLANK(Data!BG58),"",Data!BG58)</f>
        <v/>
      </c>
      <c r="BG50" t="str">
        <f>IF(ISBLANK(Data!BH58),"",Data!BH58)</f>
        <v/>
      </c>
      <c r="BH50" t="str">
        <f>IF(ISBLANK(Data!BI58),"",Data!BI58)</f>
        <v/>
      </c>
      <c r="BI50" t="str">
        <f>IF(ISBLANK(Data!BJ58),"",Data!BJ58)</f>
        <v/>
      </c>
      <c r="BJ50" t="str">
        <f>IF(ISBLANK(Data!BK58),"",Data!BK58)</f>
        <v/>
      </c>
      <c r="BK50" t="e">
        <f>IF(ISBLANK(Data!#REF!),"",Data!#REF!)</f>
        <v>#REF!</v>
      </c>
      <c r="BL50">
        <f>IF(ISBLANK(Data!BL58),"",Data!BL58)</f>
        <v>746</v>
      </c>
      <c r="BM50" t="str">
        <f>IF(ISBLANK(Data!BM58),"",Data!BM58)</f>
        <v>UGA</v>
      </c>
      <c r="BN50">
        <f>IF(ISBLANK(Data!BN58),"",Data!BN58)</f>
        <v>1</v>
      </c>
      <c r="BO50">
        <f>IF(ISBLANK(Data!BO58),"",Data!BO58)</f>
        <v>7</v>
      </c>
    </row>
    <row r="51" spans="1:67" x14ac:dyDescent="0.35">
      <c r="A51" t="str">
        <f>Data!B59</f>
        <v>EUR</v>
      </c>
      <c r="B51" t="str">
        <f>Data!C59</f>
        <v>United Kingdom</v>
      </c>
      <c r="C51" t="str">
        <f>Data!D59</f>
        <v>Office for Budget Responsibility</v>
      </c>
      <c r="D51" t="str">
        <f>IF(ISBLANK(Data!E59),"",Data!E59)</f>
        <v>OBR</v>
      </c>
      <c r="E51">
        <f>IF(ISBLANK(Data!F59),"",Data!F59)</f>
        <v>2010</v>
      </c>
      <c r="F51">
        <f>IF(ISBLANK(Data!G59),"",Data!G59)</f>
        <v>2024</v>
      </c>
      <c r="G51" t="str">
        <f>IF(ISBLANK(Data!H59),"",Data!H59)</f>
        <v>Public Sector</v>
      </c>
      <c r="H51">
        <f>IF(ISBLANK(Data!I59),"",Data!I59)</f>
        <v>1</v>
      </c>
      <c r="I51">
        <f>IF(ISBLANK(Data!J59),"",Data!J59)</f>
        <v>0</v>
      </c>
      <c r="J51">
        <f>IF(ISBLANK(Data!K59),"",Data!K59)</f>
        <v>1</v>
      </c>
      <c r="K51">
        <f>IF(ISBLANK(Data!L59),"",Data!L59)</f>
        <v>1</v>
      </c>
      <c r="L51">
        <f>IF(ISBLANK(Data!M59),"",Data!M59)</f>
        <v>0</v>
      </c>
      <c r="M51">
        <f>IF(ISBLANK(Data!N59),"",Data!N59)</f>
        <v>1</v>
      </c>
      <c r="N51">
        <f>IF(ISBLANK(Data!O59),"",Data!O59)</f>
        <v>1</v>
      </c>
      <c r="O51">
        <f>IF(ISBLANK(Data!P59),"",Data!P59)</f>
        <v>1</v>
      </c>
      <c r="P51">
        <f>IF(ISBLANK(Data!Q59),"",Data!Q59)</f>
        <v>1</v>
      </c>
      <c r="Q51">
        <f>IF(ISBLANK(Data!R59),"",Data!R59)</f>
        <v>1</v>
      </c>
      <c r="R51">
        <f>IF(ISBLANK(Data!S59),"",Data!S59)</f>
        <v>0</v>
      </c>
      <c r="S51">
        <f>IF(ISBLANK(Data!T59),"",Data!T59)</f>
        <v>0</v>
      </c>
      <c r="T51">
        <f>IF(ISBLANK(Data!U59),"",Data!U59)</f>
        <v>1</v>
      </c>
      <c r="U51">
        <f>IF(ISBLANK(Data!V59),"",Data!V59)</f>
        <v>1</v>
      </c>
      <c r="V51">
        <f>IF(ISBLANK(Data!W59),"",Data!W59)</f>
        <v>1</v>
      </c>
      <c r="W51">
        <f>IF(ISBLANK(Data!X59),"",Data!X59)</f>
        <v>0</v>
      </c>
      <c r="X51">
        <f>IF(ISBLANK(Data!Y59),"",Data!Y59)</f>
        <v>1</v>
      </c>
      <c r="Y51">
        <f>IF(ISBLANK(Data!Z59),"",Data!Z59)</f>
        <v>1</v>
      </c>
      <c r="Z51">
        <f>IF(ISBLANK(Data!AA59),"",Data!AA59)</f>
        <v>0</v>
      </c>
      <c r="AA51">
        <f>IF(ISBLANK(Data!AB59),"",Data!AB59)</f>
        <v>1</v>
      </c>
      <c r="AB51">
        <f>IF(ISBLANK(Data!AC59),"",Data!AC59)</f>
        <v>1</v>
      </c>
      <c r="AC51">
        <f>IF(ISBLANK(Data!AD59),"",Data!AD59)</f>
        <v>1</v>
      </c>
      <c r="AD51">
        <f>IF(ISBLANK(Data!AE59),"",Data!AE59)</f>
        <v>1</v>
      </c>
      <c r="AE51">
        <f>IF(ISBLANK(Data!AF59),"",Data!AF59)</f>
        <v>1</v>
      </c>
      <c r="AF51">
        <f>IF(ISBLANK(Data!AG59),"",Data!AG59)</f>
        <v>1</v>
      </c>
      <c r="AG51">
        <f>IF(ISBLANK(Data!AH59),"",Data!AH59)</f>
        <v>1</v>
      </c>
      <c r="AH51">
        <f>IF(ISBLANK(Data!AI59),"",Data!AI59)</f>
        <v>3</v>
      </c>
      <c r="AI51">
        <f>IF(ISBLANK(Data!AJ59),"",Data!AJ59)</f>
        <v>5</v>
      </c>
      <c r="AJ51">
        <f>IF(ISBLANK(Data!AK59),"",Data!AK59)</f>
        <v>1</v>
      </c>
      <c r="AK51">
        <f>IF(ISBLANK(Data!AL59),"",Data!AL59)</f>
        <v>1</v>
      </c>
      <c r="AL51">
        <f>IF(ISBLANK(Data!AM59),"",Data!AM59)</f>
        <v>1</v>
      </c>
      <c r="AM51">
        <f>IF(ISBLANK(Data!AN59),"",Data!AN59)</f>
        <v>1</v>
      </c>
      <c r="AN51">
        <f>IF(ISBLANK(Data!AO59),"",Data!AO59)</f>
        <v>0</v>
      </c>
      <c r="AO51">
        <f>IF(ISBLANK(Data!AP59),"",Data!AP59)</f>
        <v>0</v>
      </c>
      <c r="AP51">
        <f>IF(ISBLANK(Data!AQ59),"",Data!AQ59)</f>
        <v>0</v>
      </c>
      <c r="AQ51">
        <f>IF(ISBLANK(Data!AR59),"",Data!AR59)</f>
        <v>1</v>
      </c>
      <c r="AR51">
        <f>IF(ISBLANK(Data!AS59),"",Data!AS59)</f>
        <v>0</v>
      </c>
      <c r="AS51">
        <f>IF(ISBLANK(Data!AT59),"",Data!AT59)</f>
        <v>0</v>
      </c>
      <c r="AT51">
        <f>IF(ISBLANK(Data!AU59),"",Data!AU59)</f>
        <v>1</v>
      </c>
      <c r="AU51">
        <f>IF(ISBLANK(Data!AV59),"",Data!AV59)</f>
        <v>0</v>
      </c>
      <c r="AV51">
        <f>IF(ISBLANK(Data!AW59),"",Data!AW59)</f>
        <v>0</v>
      </c>
      <c r="AW51">
        <f>IF(ISBLANK(Data!AX59),"",Data!AX59)</f>
        <v>49</v>
      </c>
      <c r="AX51">
        <f>IF(ISBLANK(Data!AY59),"",Data!AY59)</f>
        <v>1</v>
      </c>
      <c r="AY51" t="str">
        <f>IF(ISBLANK(Data!AZ59),"",Data!AZ59)</f>
        <v>https://obr.uk/</v>
      </c>
      <c r="AZ51">
        <f>IF(ISBLANK(Data!BA59),"",Data!BA59)</f>
        <v>1</v>
      </c>
      <c r="BA51">
        <f>IF(ISBLANK(Data!BB59),"",Data!BB59)</f>
        <v>1</v>
      </c>
      <c r="BB51">
        <f>IF(ISBLANK(Data!BC59),"",Data!BC59)</f>
        <v>2</v>
      </c>
      <c r="BC51">
        <f>IF(ISBLANK(Data!BD59),"",Data!BD59)</f>
        <v>1</v>
      </c>
      <c r="BD51">
        <f>IF(ISBLANK(Data!BE59),"",Data!BE59)</f>
        <v>1</v>
      </c>
      <c r="BE51">
        <f>IF(ISBLANK(Data!BF59),"",Data!BF59)</f>
        <v>1</v>
      </c>
      <c r="BF51">
        <f>IF(ISBLANK(Data!BG59),"",Data!BG59)</f>
        <v>1</v>
      </c>
      <c r="BG51">
        <f>IF(ISBLANK(Data!BH59),"",Data!BH59)</f>
        <v>1</v>
      </c>
      <c r="BH51">
        <f>IF(ISBLANK(Data!BI59),"",Data!BI59)</f>
        <v>1</v>
      </c>
      <c r="BI51" t="str">
        <f>IF(ISBLANK(Data!BJ59),"",Data!BJ59)</f>
        <v/>
      </c>
      <c r="BJ51" t="str">
        <f>IF(ISBLANK(Data!BK59),"",Data!BK59)</f>
        <v/>
      </c>
      <c r="BK51" t="e">
        <f>IF(ISBLANK(Data!#REF!),"",Data!#REF!)</f>
        <v>#REF!</v>
      </c>
      <c r="BL51">
        <f>IF(ISBLANK(Data!BL59),"",Data!BL59)</f>
        <v>112</v>
      </c>
      <c r="BM51" t="str">
        <f>IF(ISBLANK(Data!BM59),"",Data!BM59)</f>
        <v>GBR</v>
      </c>
      <c r="BN51">
        <f>IF(ISBLANK(Data!BN59),"",Data!BN59)</f>
        <v>1</v>
      </c>
      <c r="BO51">
        <f>IF(ISBLANK(Data!BO59),"",Data!BO59)</f>
        <v>26</v>
      </c>
    </row>
    <row r="52" spans="1:67" x14ac:dyDescent="0.35">
      <c r="A52" t="str">
        <f>Data!B60</f>
        <v>WHD</v>
      </c>
      <c r="B52" t="str">
        <f>Data!C60</f>
        <v>United States</v>
      </c>
      <c r="C52" t="str">
        <f>Data!D60</f>
        <v>Congressional Budget Office 12/</v>
      </c>
      <c r="D52" t="str">
        <f>IF(ISBLANK(Data!E60),"",Data!E60)</f>
        <v>CBO</v>
      </c>
      <c r="E52">
        <f>IF(ISBLANK(Data!F60),"",Data!F60)</f>
        <v>1974</v>
      </c>
      <c r="F52" t="str">
        <f>IF(ISBLANK(Data!G60),"",Data!G60)</f>
        <v/>
      </c>
      <c r="G52" t="str">
        <f>IF(ISBLANK(Data!H60),"",Data!H60)</f>
        <v>Central government</v>
      </c>
      <c r="H52">
        <f>IF(ISBLANK(Data!I60),"",Data!I60)</f>
        <v>1</v>
      </c>
      <c r="I52">
        <f>IF(ISBLANK(Data!J60),"",Data!J60)</f>
        <v>0</v>
      </c>
      <c r="J52">
        <f>IF(ISBLANK(Data!K60),"",Data!K60)</f>
        <v>1</v>
      </c>
      <c r="K52">
        <f>IF(ISBLANK(Data!L60),"",Data!L60)</f>
        <v>1</v>
      </c>
      <c r="L52">
        <f>IF(ISBLANK(Data!M60),"",Data!M60)</f>
        <v>0</v>
      </c>
      <c r="M52">
        <f>IF(ISBLANK(Data!N60),"",Data!N60)</f>
        <v>1</v>
      </c>
      <c r="N52">
        <f>IF(ISBLANK(Data!O60),"",Data!O60)</f>
        <v>0</v>
      </c>
      <c r="O52">
        <f>IF(ISBLANK(Data!P60),"",Data!P60)</f>
        <v>1</v>
      </c>
      <c r="P52">
        <f>IF(ISBLANK(Data!Q60),"",Data!Q60)</f>
        <v>0</v>
      </c>
      <c r="Q52">
        <f>IF(ISBLANK(Data!R60),"",Data!R60)</f>
        <v>1</v>
      </c>
      <c r="R52">
        <f>IF(ISBLANK(Data!S60),"",Data!S60)</f>
        <v>0</v>
      </c>
      <c r="S52">
        <f>IF(ISBLANK(Data!T60),"",Data!T60)</f>
        <v>0</v>
      </c>
      <c r="T52">
        <f>IF(ISBLANK(Data!U60),"",Data!U60)</f>
        <v>1</v>
      </c>
      <c r="U52">
        <f>IF(ISBLANK(Data!V60),"",Data!V60)</f>
        <v>1</v>
      </c>
      <c r="V52">
        <f>IF(ISBLANK(Data!W60),"",Data!W60)</f>
        <v>0</v>
      </c>
      <c r="W52">
        <f>IF(ISBLANK(Data!X60),"",Data!X60)</f>
        <v>0</v>
      </c>
      <c r="X52">
        <f>IF(ISBLANK(Data!Y60),"",Data!Y60)</f>
        <v>0</v>
      </c>
      <c r="Y52">
        <f>IF(ISBLANK(Data!Z60),"",Data!Z60)</f>
        <v>0</v>
      </c>
      <c r="Z52">
        <f>IF(ISBLANK(Data!AA60),"",Data!AA60)</f>
        <v>0</v>
      </c>
      <c r="AA52">
        <f>IF(ISBLANK(Data!AB60),"",Data!AB60)</f>
        <v>1</v>
      </c>
      <c r="AB52">
        <f>IF(ISBLANK(Data!AC60),"",Data!AC60)</f>
        <v>1</v>
      </c>
      <c r="AC52">
        <f>IF(ISBLANK(Data!AD60),"",Data!AD60)</f>
        <v>1</v>
      </c>
      <c r="AD52">
        <f>IF(ISBLANK(Data!AE60),"",Data!AE60)</f>
        <v>1</v>
      </c>
      <c r="AE52">
        <f>IF(ISBLANK(Data!AF60),"",Data!AF60)</f>
        <v>0</v>
      </c>
      <c r="AF52">
        <f>IF(ISBLANK(Data!AG60),"",Data!AG60)</f>
        <v>1</v>
      </c>
      <c r="AG52">
        <f>IF(ISBLANK(Data!AH60),"",Data!AH60)</f>
        <v>1</v>
      </c>
      <c r="AH52">
        <f>IF(ISBLANK(Data!AI60),"",Data!AI60)</f>
        <v>1</v>
      </c>
      <c r="AI52">
        <f>IF(ISBLANK(Data!AJ60),"",Data!AJ60)</f>
        <v>4</v>
      </c>
      <c r="AJ52">
        <f>IF(ISBLANK(Data!AK60),"",Data!AK60)</f>
        <v>1</v>
      </c>
      <c r="AK52">
        <f>IF(ISBLANK(Data!AL60),"",Data!AL60)</f>
        <v>0</v>
      </c>
      <c r="AL52">
        <f>IF(ISBLANK(Data!AM60),"",Data!AM60)</f>
        <v>1</v>
      </c>
      <c r="AM52">
        <f>IF(ISBLANK(Data!AN60),"",Data!AN60)</f>
        <v>1</v>
      </c>
      <c r="AN52">
        <f>IF(ISBLANK(Data!AO60),"",Data!AO60)</f>
        <v>0</v>
      </c>
      <c r="AO52">
        <f>IF(ISBLANK(Data!AP60),"",Data!AP60)</f>
        <v>1</v>
      </c>
      <c r="AP52">
        <f>IF(ISBLANK(Data!AQ60),"",Data!AQ60)</f>
        <v>1</v>
      </c>
      <c r="AQ52">
        <f>IF(ISBLANK(Data!AR60),"",Data!AR60)</f>
        <v>0</v>
      </c>
      <c r="AR52">
        <f>IF(ISBLANK(Data!AS60),"",Data!AS60)</f>
        <v>1</v>
      </c>
      <c r="AS52">
        <f>IF(ISBLANK(Data!AT60),"",Data!AT60)</f>
        <v>0</v>
      </c>
      <c r="AT52">
        <f>IF(ISBLANK(Data!AU60),"",Data!AU60)</f>
        <v>0</v>
      </c>
      <c r="AU52">
        <f>IF(ISBLANK(Data!AV60),"",Data!AV60)</f>
        <v>1</v>
      </c>
      <c r="AV52">
        <f>IF(ISBLANK(Data!AW60),"",Data!AW60)</f>
        <v>0</v>
      </c>
      <c r="AW52">
        <f>IF(ISBLANK(Data!AX60),"",Data!AX60)</f>
        <v>270</v>
      </c>
      <c r="AX52">
        <f>IF(ISBLANK(Data!AY60),"",Data!AY60)</f>
        <v>2</v>
      </c>
      <c r="AY52" t="str">
        <f>IF(ISBLANK(Data!AZ60),"",Data!AZ60)</f>
        <v>https://www.cbo.gov/</v>
      </c>
      <c r="AZ52">
        <f>IF(ISBLANK(Data!BA60),"",Data!BA60)</f>
        <v>1</v>
      </c>
      <c r="BA52">
        <f>IF(ISBLANK(Data!BB60),"",Data!BB60)</f>
        <v>1</v>
      </c>
      <c r="BB52">
        <f>IF(ISBLANK(Data!BC60),"",Data!BC60)</f>
        <v>1</v>
      </c>
      <c r="BC52">
        <f>IF(ISBLANK(Data!BD60),"",Data!BD60)</f>
        <v>1</v>
      </c>
      <c r="BD52">
        <f>IF(ISBLANK(Data!BE60),"",Data!BE60)</f>
        <v>1</v>
      </c>
      <c r="BE52">
        <f>IF(ISBLANK(Data!BF60),"",Data!BF60)</f>
        <v>1</v>
      </c>
      <c r="BF52">
        <f>IF(ISBLANK(Data!BG60),"",Data!BG60)</f>
        <v>1</v>
      </c>
      <c r="BG52" t="str">
        <f>IF(ISBLANK(Data!BH60),"",Data!BH60)</f>
        <v/>
      </c>
      <c r="BH52">
        <f>IF(ISBLANK(Data!BI60),"",Data!BI60)</f>
        <v>1</v>
      </c>
      <c r="BI52" t="str">
        <f>IF(ISBLANK(Data!BJ60),"",Data!BJ60)</f>
        <v/>
      </c>
      <c r="BJ52" t="str">
        <f>IF(ISBLANK(Data!BK60),"",Data!BK60)</f>
        <v/>
      </c>
      <c r="BK52" t="e">
        <f>IF(ISBLANK(Data!#REF!),"",Data!#REF!)</f>
        <v>#REF!</v>
      </c>
      <c r="BL52">
        <f>IF(ISBLANK(Data!BL60),"",Data!BL60)</f>
        <v>111</v>
      </c>
      <c r="BM52" t="str">
        <f>IF(ISBLANK(Data!BM60),"",Data!BM60)</f>
        <v>USA</v>
      </c>
      <c r="BN52">
        <f>IF(ISBLANK(Data!BN60),"",Data!BN60)</f>
        <v>1</v>
      </c>
      <c r="BO52">
        <f>IF(ISBLANK(Data!BO60),"",Data!BO60)</f>
        <v>20</v>
      </c>
    </row>
    <row r="53" spans="1:67" x14ac:dyDescent="0.35">
      <c r="A53" t="str">
        <f>Data!B61</f>
        <v>WHD</v>
      </c>
      <c r="B53" t="str">
        <f>Data!C61</f>
        <v>Uruguay</v>
      </c>
      <c r="C53" t="str">
        <f>Data!D61</f>
        <v>Consejo Fiscal Asesor</v>
      </c>
      <c r="D53" t="str">
        <f>IF(ISBLANK(Data!E61),"",Data!E61)</f>
        <v>CFA</v>
      </c>
      <c r="E53">
        <f>IF(ISBLANK(Data!F61),"",Data!F61)</f>
        <v>2021</v>
      </c>
      <c r="F53" t="str">
        <f>IF(ISBLANK(Data!G61),"",Data!G61)</f>
        <v/>
      </c>
      <c r="G53" t="str">
        <f>IF(ISBLANK(Data!H61),"",Data!H61)</f>
        <v>Central government + BPS</v>
      </c>
      <c r="H53">
        <f>IF(ISBLANK(Data!I61),"",Data!I61)</f>
        <v>1</v>
      </c>
      <c r="I53">
        <f>IF(ISBLANK(Data!J61),"",Data!J61)</f>
        <v>0</v>
      </c>
      <c r="J53">
        <f>IF(ISBLANK(Data!K61),"",Data!K61)</f>
        <v>0</v>
      </c>
      <c r="K53">
        <f>IF(ISBLANK(Data!L61),"",Data!L61)</f>
        <v>1</v>
      </c>
      <c r="L53">
        <f>IF(ISBLANK(Data!M61),"",Data!M61)</f>
        <v>1</v>
      </c>
      <c r="M53">
        <f>IF(ISBLANK(Data!N61),"",Data!N61)</f>
        <v>1</v>
      </c>
      <c r="N53">
        <f>IF(ISBLANK(Data!O61),"",Data!O61)</f>
        <v>0</v>
      </c>
      <c r="O53">
        <f>IF(ISBLANK(Data!P61),"",Data!P61)</f>
        <v>0</v>
      </c>
      <c r="P53">
        <f>IF(ISBLANK(Data!Q61),"",Data!Q61)</f>
        <v>1</v>
      </c>
      <c r="Q53">
        <f>IF(ISBLANK(Data!R61),"",Data!R61)</f>
        <v>1</v>
      </c>
      <c r="R53">
        <f>IF(ISBLANK(Data!S61),"",Data!S61)</f>
        <v>0</v>
      </c>
      <c r="S53">
        <f>IF(ISBLANK(Data!T61),"",Data!T61)</f>
        <v>0</v>
      </c>
      <c r="T53" t="str">
        <f>IF(ISBLANK(Data!U61),"",Data!U61)</f>
        <v>-</v>
      </c>
      <c r="U53" t="str">
        <f>IF(ISBLANK(Data!V61),"",Data!V61)</f>
        <v>-</v>
      </c>
      <c r="V53">
        <f>IF(ISBLANK(Data!W61),"",Data!W61)</f>
        <v>0</v>
      </c>
      <c r="W53">
        <f>IF(ISBLANK(Data!X61),"",Data!X61)</f>
        <v>0</v>
      </c>
      <c r="X53">
        <f>IF(ISBLANK(Data!Y61),"",Data!Y61)</f>
        <v>0</v>
      </c>
      <c r="Y53">
        <f>IF(ISBLANK(Data!Z61),"",Data!Z61)</f>
        <v>1</v>
      </c>
      <c r="Z53">
        <f>IF(ISBLANK(Data!AA61),"",Data!AA61)</f>
        <v>0</v>
      </c>
      <c r="AA53">
        <f>IF(ISBLANK(Data!AB61),"",Data!AB61)</f>
        <v>1</v>
      </c>
      <c r="AB53">
        <f>IF(ISBLANK(Data!AC61),"",Data!AC61)</f>
        <v>1</v>
      </c>
      <c r="AC53">
        <f>IF(ISBLANK(Data!AD61),"",Data!AD61)</f>
        <v>0</v>
      </c>
      <c r="AD53">
        <f>IF(ISBLANK(Data!AE61),"",Data!AE61)</f>
        <v>0</v>
      </c>
      <c r="AE53">
        <f>IF(ISBLANK(Data!AF61),"",Data!AF61)</f>
        <v>0</v>
      </c>
      <c r="AF53">
        <f>IF(ISBLANK(Data!AG61),"",Data!AG61)</f>
        <v>1</v>
      </c>
      <c r="AG53">
        <f>IF(ISBLANK(Data!AH61),"",Data!AH61)</f>
        <v>1</v>
      </c>
      <c r="AH53">
        <f>IF(ISBLANK(Data!AI61),"",Data!AI61)</f>
        <v>3</v>
      </c>
      <c r="AI53">
        <f>IF(ISBLANK(Data!AJ61),"",Data!AJ61)</f>
        <v>4</v>
      </c>
      <c r="AJ53">
        <f>IF(ISBLANK(Data!AK61),"",Data!AK61)</f>
        <v>1</v>
      </c>
      <c r="AK53" t="str">
        <f>IF(ISBLANK(Data!AL61),"",Data!AL61)</f>
        <v>-</v>
      </c>
      <c r="AL53">
        <f>IF(ISBLANK(Data!AM61),"",Data!AM61)</f>
        <v>1</v>
      </c>
      <c r="AM53">
        <f>IF(ISBLANK(Data!AN61),"",Data!AN61)</f>
        <v>2</v>
      </c>
      <c r="AN53">
        <f>IF(ISBLANK(Data!AO61),"",Data!AO61)</f>
        <v>0</v>
      </c>
      <c r="AO53">
        <f>IF(ISBLANK(Data!AP61),"",Data!AP61)</f>
        <v>0</v>
      </c>
      <c r="AP53">
        <f>IF(ISBLANK(Data!AQ61),"",Data!AQ61)</f>
        <v>0</v>
      </c>
      <c r="AQ53">
        <f>IF(ISBLANK(Data!AR61),"",Data!AR61)</f>
        <v>1</v>
      </c>
      <c r="AR53">
        <f>IF(ISBLANK(Data!AS61),"",Data!AS61)</f>
        <v>0</v>
      </c>
      <c r="AS53">
        <f>IF(ISBLANK(Data!AT61),"",Data!AT61)</f>
        <v>0</v>
      </c>
      <c r="AT53">
        <f>IF(ISBLANK(Data!AU61),"",Data!AU61)</f>
        <v>1</v>
      </c>
      <c r="AU53">
        <f>IF(ISBLANK(Data!AV61),"",Data!AV61)</f>
        <v>0</v>
      </c>
      <c r="AV53">
        <f>IF(ISBLANK(Data!AW61),"",Data!AW61)</f>
        <v>0</v>
      </c>
      <c r="AW53" t="str">
        <f>IF(ISBLANK(Data!AX61),"",Data!AX61)</f>
        <v>n.a.</v>
      </c>
      <c r="AX53" t="str">
        <f>IF(ISBLANK(Data!AY61),"",Data!AY61)</f>
        <v/>
      </c>
      <c r="AY53" t="str">
        <f>IF(ISBLANK(Data!AZ61),"",Data!AZ61)</f>
        <v/>
      </c>
      <c r="AZ53">
        <f>IF(ISBLANK(Data!BA61),"",Data!BA61)</f>
        <v>1</v>
      </c>
      <c r="BA53">
        <f>IF(ISBLANK(Data!BB61),"",Data!BB61)</f>
        <v>1</v>
      </c>
      <c r="BB53">
        <f>IF(ISBLANK(Data!BC61),"",Data!BC61)</f>
        <v>2</v>
      </c>
      <c r="BC53">
        <f>IF(ISBLANK(Data!BD61),"",Data!BD61)</f>
        <v>0</v>
      </c>
      <c r="BD53">
        <f>IF(ISBLANK(Data!BE61),"",Data!BE61)</f>
        <v>1</v>
      </c>
      <c r="BE53">
        <f>IF(ISBLANK(Data!BF61),"",Data!BF61)</f>
        <v>1</v>
      </c>
      <c r="BF53" t="str">
        <f>IF(ISBLANK(Data!BG61),"",Data!BG61)</f>
        <v/>
      </c>
      <c r="BG53" t="str">
        <f>IF(ISBLANK(Data!BH61),"",Data!BH61)</f>
        <v/>
      </c>
      <c r="BH53" t="str">
        <f>IF(ISBLANK(Data!BI61),"",Data!BI61)</f>
        <v/>
      </c>
      <c r="BI53" t="str">
        <f>IF(ISBLANK(Data!BJ61),"",Data!BJ61)</f>
        <v/>
      </c>
      <c r="BJ53" t="str">
        <f>IF(ISBLANK(Data!BK61),"",Data!BK61)</f>
        <v/>
      </c>
      <c r="BK53" t="e">
        <f>IF(ISBLANK(Data!#REF!),"",Data!#REF!)</f>
        <v>#REF!</v>
      </c>
      <c r="BL53">
        <f>IF(ISBLANK(Data!BL61),"",Data!BL61)</f>
        <v>298</v>
      </c>
      <c r="BM53" t="str">
        <f>IF(ISBLANK(Data!BM61),"",Data!BM61)</f>
        <v>URY</v>
      </c>
      <c r="BN53">
        <f>IF(ISBLANK(Data!BN61),"",Data!BN61)</f>
        <v>1</v>
      </c>
      <c r="BO53">
        <f>IF(ISBLANK(Data!BO61),"",Data!BO61)</f>
        <v>17</v>
      </c>
    </row>
    <row r="54" spans="1:67" x14ac:dyDescent="0.35">
      <c r="A54" t="e">
        <f>Data!#REF!</f>
        <v>#REF!</v>
      </c>
      <c r="B54" t="e">
        <f>Data!#REF!</f>
        <v>#REF!</v>
      </c>
      <c r="C54" t="e">
        <f>Data!#REF!</f>
        <v>#REF!</v>
      </c>
      <c r="D54" t="e">
        <f>IF(ISBLANK(Data!#REF!),"",Data!#REF!)</f>
        <v>#REF!</v>
      </c>
      <c r="E54" t="e">
        <f>IF(ISBLANK(Data!#REF!),"",Data!#REF!)</f>
        <v>#REF!</v>
      </c>
      <c r="F54" t="e">
        <f>IF(ISBLANK(Data!#REF!),"",Data!#REF!)</f>
        <v>#REF!</v>
      </c>
      <c r="G54" t="e">
        <f>IF(ISBLANK(Data!#REF!),"",Data!#REF!)</f>
        <v>#REF!</v>
      </c>
      <c r="H54" t="e">
        <f>IF(ISBLANK(Data!#REF!),"",Data!#REF!)</f>
        <v>#REF!</v>
      </c>
      <c r="I54" t="e">
        <f>IF(ISBLANK(Data!#REF!),"",Data!#REF!)</f>
        <v>#REF!</v>
      </c>
      <c r="J54" t="e">
        <f>IF(ISBLANK(Data!#REF!),"",Data!#REF!)</f>
        <v>#REF!</v>
      </c>
      <c r="K54" t="e">
        <f>IF(ISBLANK(Data!#REF!),"",Data!#REF!)</f>
        <v>#REF!</v>
      </c>
      <c r="L54" t="e">
        <f>IF(ISBLANK(Data!#REF!),"",Data!#REF!)</f>
        <v>#REF!</v>
      </c>
      <c r="M54" t="e">
        <f>IF(ISBLANK(Data!#REF!),"",Data!#REF!)</f>
        <v>#REF!</v>
      </c>
      <c r="N54" t="e">
        <f>IF(ISBLANK(Data!#REF!),"",Data!#REF!)</f>
        <v>#REF!</v>
      </c>
      <c r="O54" t="e">
        <f>IF(ISBLANK(Data!#REF!),"",Data!#REF!)</f>
        <v>#REF!</v>
      </c>
      <c r="P54" t="e">
        <f>IF(ISBLANK(Data!#REF!),"",Data!#REF!)</f>
        <v>#REF!</v>
      </c>
      <c r="Q54" t="e">
        <f>IF(ISBLANK(Data!#REF!),"",Data!#REF!)</f>
        <v>#REF!</v>
      </c>
      <c r="R54" t="e">
        <f>IF(ISBLANK(Data!#REF!),"",Data!#REF!)</f>
        <v>#REF!</v>
      </c>
      <c r="S54" t="e">
        <f>IF(ISBLANK(Data!#REF!),"",Data!#REF!)</f>
        <v>#REF!</v>
      </c>
      <c r="T54" t="e">
        <f>IF(ISBLANK(Data!#REF!),"",Data!#REF!)</f>
        <v>#REF!</v>
      </c>
      <c r="U54" t="e">
        <f>IF(ISBLANK(Data!#REF!),"",Data!#REF!)</f>
        <v>#REF!</v>
      </c>
      <c r="V54" t="e">
        <f>IF(ISBLANK(Data!#REF!),"",Data!#REF!)</f>
        <v>#REF!</v>
      </c>
      <c r="W54" t="e">
        <f>IF(ISBLANK(Data!#REF!),"",Data!#REF!)</f>
        <v>#REF!</v>
      </c>
      <c r="X54" t="e">
        <f>IF(ISBLANK(Data!#REF!),"",Data!#REF!)</f>
        <v>#REF!</v>
      </c>
      <c r="Y54" t="e">
        <f>IF(ISBLANK(Data!#REF!),"",Data!#REF!)</f>
        <v>#REF!</v>
      </c>
      <c r="Z54" t="e">
        <f>IF(ISBLANK(Data!#REF!),"",Data!#REF!)</f>
        <v>#REF!</v>
      </c>
      <c r="AA54" t="e">
        <f>IF(ISBLANK(Data!#REF!),"",Data!#REF!)</f>
        <v>#REF!</v>
      </c>
      <c r="AB54" t="e">
        <f>IF(ISBLANK(Data!#REF!),"",Data!#REF!)</f>
        <v>#REF!</v>
      </c>
      <c r="AC54" t="e">
        <f>IF(ISBLANK(Data!#REF!),"",Data!#REF!)</f>
        <v>#REF!</v>
      </c>
      <c r="AD54" t="e">
        <f>IF(ISBLANK(Data!#REF!),"",Data!#REF!)</f>
        <v>#REF!</v>
      </c>
      <c r="AE54" t="e">
        <f>IF(ISBLANK(Data!#REF!),"",Data!#REF!)</f>
        <v>#REF!</v>
      </c>
      <c r="AF54" t="e">
        <f>IF(ISBLANK(Data!#REF!),"",Data!#REF!)</f>
        <v>#REF!</v>
      </c>
      <c r="AG54" t="e">
        <f>IF(ISBLANK(Data!#REF!),"",Data!#REF!)</f>
        <v>#REF!</v>
      </c>
      <c r="AH54" t="e">
        <f>IF(ISBLANK(Data!#REF!),"",Data!#REF!)</f>
        <v>#REF!</v>
      </c>
      <c r="AI54" t="e">
        <f>IF(ISBLANK(Data!#REF!),"",Data!#REF!)</f>
        <v>#REF!</v>
      </c>
      <c r="AJ54" t="e">
        <f>IF(ISBLANK(Data!#REF!),"",Data!#REF!)</f>
        <v>#REF!</v>
      </c>
      <c r="AK54" t="e">
        <f>IF(ISBLANK(Data!#REF!),"",Data!#REF!)</f>
        <v>#REF!</v>
      </c>
      <c r="AL54" t="e">
        <f>IF(ISBLANK(Data!#REF!),"",Data!#REF!)</f>
        <v>#REF!</v>
      </c>
      <c r="AM54" t="e">
        <f>IF(ISBLANK(Data!#REF!),"",Data!#REF!)</f>
        <v>#REF!</v>
      </c>
      <c r="AN54" t="e">
        <f>IF(ISBLANK(Data!#REF!),"",Data!#REF!)</f>
        <v>#REF!</v>
      </c>
      <c r="AO54" t="e">
        <f>IF(ISBLANK(Data!#REF!),"",Data!#REF!)</f>
        <v>#REF!</v>
      </c>
      <c r="AP54" t="e">
        <f>IF(ISBLANK(Data!#REF!),"",Data!#REF!)</f>
        <v>#REF!</v>
      </c>
      <c r="AQ54" t="e">
        <f>IF(ISBLANK(Data!#REF!),"",Data!#REF!)</f>
        <v>#REF!</v>
      </c>
      <c r="AR54" t="e">
        <f>IF(ISBLANK(Data!#REF!),"",Data!#REF!)</f>
        <v>#REF!</v>
      </c>
      <c r="AS54" t="e">
        <f>IF(ISBLANK(Data!#REF!),"",Data!#REF!)</f>
        <v>#REF!</v>
      </c>
      <c r="AT54" t="e">
        <f>IF(ISBLANK(Data!#REF!),"",Data!#REF!)</f>
        <v>#REF!</v>
      </c>
      <c r="AU54" t="e">
        <f>IF(ISBLANK(Data!#REF!),"",Data!#REF!)</f>
        <v>#REF!</v>
      </c>
      <c r="AV54" t="e">
        <f>IF(ISBLANK(Data!#REF!),"",Data!#REF!)</f>
        <v>#REF!</v>
      </c>
      <c r="AW54" t="e">
        <f>IF(ISBLANK(Data!#REF!),"",Data!#REF!)</f>
        <v>#REF!</v>
      </c>
      <c r="AX54" t="e">
        <f>IF(ISBLANK(Data!#REF!),"",Data!#REF!)</f>
        <v>#REF!</v>
      </c>
      <c r="AY54" t="e">
        <f>IF(ISBLANK(Data!#REF!),"",Data!#REF!)</f>
        <v>#REF!</v>
      </c>
      <c r="AZ54" t="e">
        <f>IF(ISBLANK(Data!#REF!),"",Data!#REF!)</f>
        <v>#REF!</v>
      </c>
      <c r="BA54" t="e">
        <f>IF(ISBLANK(Data!#REF!),"",Data!#REF!)</f>
        <v>#REF!</v>
      </c>
      <c r="BB54" t="e">
        <f>IF(ISBLANK(Data!#REF!),"",Data!#REF!)</f>
        <v>#REF!</v>
      </c>
      <c r="BC54" t="e">
        <f>IF(ISBLANK(Data!#REF!),"",Data!#REF!)</f>
        <v>#REF!</v>
      </c>
      <c r="BD54" t="e">
        <f>IF(ISBLANK(Data!#REF!),"",Data!#REF!)</f>
        <v>#REF!</v>
      </c>
      <c r="BE54" t="e">
        <f>IF(ISBLANK(Data!#REF!),"",Data!#REF!)</f>
        <v>#REF!</v>
      </c>
      <c r="BF54" t="e">
        <f>IF(ISBLANK(Data!#REF!),"",Data!#REF!)</f>
        <v>#REF!</v>
      </c>
      <c r="BG54" t="e">
        <f>IF(ISBLANK(Data!#REF!),"",Data!#REF!)</f>
        <v>#REF!</v>
      </c>
      <c r="BH54" t="e">
        <f>IF(ISBLANK(Data!#REF!),"",Data!#REF!)</f>
        <v>#REF!</v>
      </c>
      <c r="BI54" t="e">
        <f>IF(ISBLANK(Data!#REF!),"",Data!#REF!)</f>
        <v>#REF!</v>
      </c>
      <c r="BJ54" t="e">
        <f>IF(ISBLANK(Data!#REF!),"",Data!#REF!)</f>
        <v>#REF!</v>
      </c>
      <c r="BK54" t="e">
        <f>IF(ISBLANK(Data!#REF!),"",Data!#REF!)</f>
        <v>#REF!</v>
      </c>
      <c r="BL54" t="e">
        <f>IF(ISBLANK(Data!#REF!),"",Data!#REF!)</f>
        <v>#REF!</v>
      </c>
      <c r="BM54" t="e">
        <f>IF(ISBLANK(Data!#REF!),"",Data!#REF!)</f>
        <v>#REF!</v>
      </c>
      <c r="BN54" t="e">
        <f>IF(ISBLANK(Data!#REF!),"",Data!#REF!)</f>
        <v>#REF!</v>
      </c>
      <c r="BO54" t="e">
        <f>IF(ISBLANK(Data!#REF!),"",Data!#REF!)</f>
        <v>#REF!</v>
      </c>
    </row>
    <row r="55" spans="1:67" x14ac:dyDescent="0.35">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3"/>
      <c r="BO55" s="132"/>
    </row>
    <row r="56" spans="1:67" x14ac:dyDescent="0.35">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3"/>
      <c r="BO56" s="132"/>
    </row>
    <row r="61" spans="1:67" x14ac:dyDescent="0.35">
      <c r="C61" t="s">
        <v>1037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3E10-2BD4-498C-835E-74465F182827}">
  <dimension ref="A1:BN61"/>
  <sheetViews>
    <sheetView topLeftCell="K22" workbookViewId="0">
      <selection activeCell="D53" sqref="D53"/>
    </sheetView>
  </sheetViews>
  <sheetFormatPr defaultRowHeight="14.5" x14ac:dyDescent="0.35"/>
  <cols>
    <col min="65" max="66" width="8.54296875" style="120"/>
  </cols>
  <sheetData>
    <row r="1" spans="1:66" x14ac:dyDescent="0.35">
      <c r="A1" t="s">
        <v>41</v>
      </c>
      <c r="B1" t="s">
        <v>960</v>
      </c>
      <c r="C1" t="s">
        <v>961</v>
      </c>
      <c r="D1" t="s">
        <v>44</v>
      </c>
      <c r="E1" t="s">
        <v>45</v>
      </c>
      <c r="F1" t="s">
        <v>46</v>
      </c>
      <c r="G1" t="s">
        <v>47</v>
      </c>
      <c r="H1" t="s">
        <v>962</v>
      </c>
      <c r="I1" t="s">
        <v>963</v>
      </c>
      <c r="J1" t="s">
        <v>964</v>
      </c>
      <c r="K1" t="s">
        <v>965</v>
      </c>
      <c r="L1" t="s">
        <v>966</v>
      </c>
      <c r="M1" t="s">
        <v>967</v>
      </c>
      <c r="N1" t="s">
        <v>969</v>
      </c>
      <c r="O1" t="s">
        <v>971</v>
      </c>
      <c r="P1" t="s">
        <v>973</v>
      </c>
      <c r="Q1" t="s">
        <v>974</v>
      </c>
      <c r="R1" t="s">
        <v>975</v>
      </c>
      <c r="S1" t="s">
        <v>976</v>
      </c>
      <c r="T1" t="s">
        <v>977</v>
      </c>
      <c r="U1" t="s">
        <v>978</v>
      </c>
      <c r="V1" t="s">
        <v>979</v>
      </c>
      <c r="W1" t="s">
        <v>980</v>
      </c>
      <c r="X1" t="s">
        <v>981</v>
      </c>
      <c r="Y1" t="s">
        <v>983</v>
      </c>
      <c r="Z1" t="s">
        <v>985</v>
      </c>
      <c r="AA1" t="s">
        <v>986</v>
      </c>
      <c r="AB1" t="s">
        <v>987</v>
      </c>
      <c r="AC1" t="s">
        <v>988</v>
      </c>
      <c r="AD1" t="s">
        <v>989</v>
      </c>
      <c r="AE1" s="120" t="s">
        <v>990</v>
      </c>
      <c r="AF1" t="s">
        <v>991</v>
      </c>
      <c r="AG1" t="s">
        <v>993</v>
      </c>
      <c r="AH1" t="s">
        <v>995</v>
      </c>
      <c r="AI1" t="s">
        <v>996</v>
      </c>
      <c r="AJ1" t="s">
        <v>997</v>
      </c>
      <c r="AK1" t="s">
        <v>998</v>
      </c>
      <c r="AL1" t="s">
        <v>999</v>
      </c>
      <c r="AM1" t="s">
        <v>1000</v>
      </c>
      <c r="AN1" t="s">
        <v>1001</v>
      </c>
      <c r="AO1" t="s">
        <v>1002</v>
      </c>
      <c r="AP1" t="s">
        <v>1003</v>
      </c>
      <c r="AQ1" t="s">
        <v>1004</v>
      </c>
      <c r="AR1" t="s">
        <v>1006</v>
      </c>
      <c r="AS1" t="s">
        <v>1007</v>
      </c>
      <c r="AT1" t="s">
        <v>1008</v>
      </c>
      <c r="AU1" t="s">
        <v>1009</v>
      </c>
      <c r="AV1" t="s">
        <v>1010</v>
      </c>
      <c r="AW1" t="s">
        <v>1003</v>
      </c>
      <c r="AX1" s="120" t="s">
        <v>1012</v>
      </c>
      <c r="AY1" s="120" t="s">
        <v>1014</v>
      </c>
      <c r="AZ1" s="120" t="s">
        <v>1015</v>
      </c>
      <c r="BA1" s="120" t="s">
        <v>1017</v>
      </c>
      <c r="BB1" s="120" t="s">
        <v>1019</v>
      </c>
      <c r="BC1" s="120" t="s">
        <v>1022</v>
      </c>
      <c r="BD1" s="120" t="s">
        <v>1023</v>
      </c>
      <c r="BE1" s="120" t="s">
        <v>1024</v>
      </c>
      <c r="BF1" t="s">
        <v>1025</v>
      </c>
      <c r="BG1" t="s">
        <v>1027</v>
      </c>
      <c r="BH1" t="s">
        <v>1028</v>
      </c>
      <c r="BI1" t="s">
        <v>1029</v>
      </c>
      <c r="BJ1" t="s">
        <v>1030</v>
      </c>
      <c r="BK1" t="s">
        <v>1035</v>
      </c>
      <c r="BL1" t="s">
        <v>66</v>
      </c>
      <c r="BM1" s="120" t="s">
        <v>1036</v>
      </c>
      <c r="BN1" s="120" t="s">
        <v>68</v>
      </c>
    </row>
    <row r="2" spans="1:66" x14ac:dyDescent="0.35">
      <c r="A2" t="s">
        <v>133</v>
      </c>
      <c r="B2" t="s">
        <v>348</v>
      </c>
      <c r="C2" t="s">
        <v>1038</v>
      </c>
      <c r="D2" t="s">
        <v>349</v>
      </c>
      <c r="E2">
        <v>1974</v>
      </c>
      <c r="G2" t="s">
        <v>144</v>
      </c>
      <c r="H2" s="133">
        <v>1</v>
      </c>
      <c r="I2" s="133">
        <v>0</v>
      </c>
      <c r="J2" s="133">
        <v>1</v>
      </c>
      <c r="K2" s="133">
        <v>1</v>
      </c>
      <c r="L2" s="133">
        <v>0</v>
      </c>
      <c r="M2" s="133">
        <v>1</v>
      </c>
      <c r="N2" s="133">
        <v>0</v>
      </c>
      <c r="O2" s="133">
        <v>1</v>
      </c>
      <c r="P2" s="133">
        <v>0</v>
      </c>
      <c r="Q2" s="133">
        <v>1</v>
      </c>
      <c r="R2" s="133">
        <v>0</v>
      </c>
      <c r="S2" s="133">
        <v>0</v>
      </c>
      <c r="T2" s="133">
        <v>1</v>
      </c>
      <c r="U2" s="133">
        <v>1</v>
      </c>
      <c r="V2" s="133">
        <v>0</v>
      </c>
      <c r="W2" s="133">
        <v>0</v>
      </c>
      <c r="X2" s="133">
        <v>0</v>
      </c>
      <c r="Y2" s="133">
        <v>0</v>
      </c>
      <c r="Z2" s="133">
        <v>0</v>
      </c>
      <c r="AA2" s="133">
        <v>1</v>
      </c>
      <c r="AB2" s="133">
        <v>1</v>
      </c>
      <c r="AC2" s="133">
        <v>1</v>
      </c>
      <c r="AD2" s="133">
        <v>1</v>
      </c>
      <c r="AE2" s="133"/>
      <c r="AF2" s="133">
        <v>1</v>
      </c>
      <c r="AG2" s="133">
        <v>1</v>
      </c>
      <c r="AH2" s="133">
        <v>1</v>
      </c>
      <c r="AI2" s="133">
        <v>4</v>
      </c>
      <c r="AJ2" s="133">
        <v>1</v>
      </c>
      <c r="AK2" s="133">
        <v>0</v>
      </c>
      <c r="AL2" s="133">
        <v>1</v>
      </c>
      <c r="AM2" s="133">
        <v>1</v>
      </c>
      <c r="AN2" s="133">
        <v>0</v>
      </c>
      <c r="AO2" s="133">
        <v>1</v>
      </c>
      <c r="AP2" s="133">
        <v>1</v>
      </c>
      <c r="AQ2" s="133">
        <v>0</v>
      </c>
      <c r="AR2" s="133">
        <v>1</v>
      </c>
      <c r="AS2" s="133">
        <v>0</v>
      </c>
      <c r="AT2" s="133">
        <v>0</v>
      </c>
      <c r="AU2" s="133">
        <v>1</v>
      </c>
      <c r="AV2" s="133">
        <v>0</v>
      </c>
      <c r="AW2" s="133">
        <v>250</v>
      </c>
      <c r="AX2" s="133"/>
      <c r="AY2" s="133"/>
      <c r="AZ2" s="133"/>
      <c r="BA2" s="133"/>
      <c r="BB2" s="133"/>
      <c r="BC2" s="133"/>
      <c r="BD2" s="133"/>
      <c r="BE2" s="133"/>
      <c r="BF2" s="133">
        <v>1</v>
      </c>
      <c r="BG2" s="133"/>
      <c r="BH2" s="133">
        <v>1</v>
      </c>
      <c r="BK2">
        <v>111</v>
      </c>
      <c r="BL2" t="s">
        <v>897</v>
      </c>
      <c r="BM2" s="120">
        <v>1</v>
      </c>
      <c r="BN2" s="132">
        <v>20</v>
      </c>
    </row>
    <row r="3" spans="1:66" x14ac:dyDescent="0.35">
      <c r="A3" t="s">
        <v>146</v>
      </c>
      <c r="B3" t="s">
        <v>343</v>
      </c>
      <c r="C3" t="s">
        <v>344</v>
      </c>
      <c r="D3" t="s">
        <v>345</v>
      </c>
      <c r="E3">
        <v>2010</v>
      </c>
      <c r="G3" t="s">
        <v>151</v>
      </c>
      <c r="H3" s="133">
        <v>1</v>
      </c>
      <c r="I3" s="133">
        <v>0</v>
      </c>
      <c r="J3" s="133">
        <v>1</v>
      </c>
      <c r="K3" s="133">
        <v>1</v>
      </c>
      <c r="L3" s="133">
        <v>0</v>
      </c>
      <c r="M3" s="133">
        <v>1</v>
      </c>
      <c r="N3" s="133">
        <v>1</v>
      </c>
      <c r="O3" s="133">
        <v>1</v>
      </c>
      <c r="P3" s="133">
        <v>1</v>
      </c>
      <c r="Q3" s="133">
        <v>1</v>
      </c>
      <c r="R3" s="133">
        <v>0</v>
      </c>
      <c r="S3" s="133">
        <v>0</v>
      </c>
      <c r="T3" s="133">
        <v>1</v>
      </c>
      <c r="U3" s="133">
        <v>1</v>
      </c>
      <c r="V3" s="133">
        <v>1</v>
      </c>
      <c r="W3" s="133">
        <v>0</v>
      </c>
      <c r="X3" s="133">
        <v>1</v>
      </c>
      <c r="Y3" s="133">
        <v>1</v>
      </c>
      <c r="Z3" s="133">
        <v>0</v>
      </c>
      <c r="AA3" s="133">
        <v>1</v>
      </c>
      <c r="AB3" s="133">
        <v>1</v>
      </c>
      <c r="AC3" s="133">
        <v>1</v>
      </c>
      <c r="AD3" s="133">
        <v>1</v>
      </c>
      <c r="AE3" s="133"/>
      <c r="AF3" s="133">
        <v>1</v>
      </c>
      <c r="AG3" s="133">
        <v>1</v>
      </c>
      <c r="AH3" s="133">
        <v>3</v>
      </c>
      <c r="AI3" s="133">
        <v>5</v>
      </c>
      <c r="AJ3" s="133">
        <v>1</v>
      </c>
      <c r="AK3" s="133">
        <v>1</v>
      </c>
      <c r="AL3" s="133">
        <v>1</v>
      </c>
      <c r="AM3" s="133">
        <v>1</v>
      </c>
      <c r="AN3" s="133">
        <v>0</v>
      </c>
      <c r="AO3" s="133">
        <v>0</v>
      </c>
      <c r="AP3" s="133">
        <v>0</v>
      </c>
      <c r="AQ3" s="133">
        <v>1</v>
      </c>
      <c r="AR3" s="133">
        <v>0</v>
      </c>
      <c r="AS3" s="133">
        <v>0</v>
      </c>
      <c r="AT3" s="133">
        <v>1</v>
      </c>
      <c r="AU3" s="133">
        <v>0</v>
      </c>
      <c r="AV3" s="133">
        <v>0</v>
      </c>
      <c r="AW3" s="133">
        <v>17</v>
      </c>
      <c r="AX3" s="133"/>
      <c r="AY3" s="133"/>
      <c r="AZ3" s="133"/>
      <c r="BA3" s="133"/>
      <c r="BB3" s="133"/>
      <c r="BC3" s="133"/>
      <c r="BD3" s="133"/>
      <c r="BE3" s="133"/>
      <c r="BF3" s="133">
        <v>1</v>
      </c>
      <c r="BG3" s="133">
        <v>1</v>
      </c>
      <c r="BH3" s="133">
        <v>1</v>
      </c>
      <c r="BK3">
        <v>112</v>
      </c>
      <c r="BL3" t="s">
        <v>895</v>
      </c>
      <c r="BM3" s="120">
        <v>1</v>
      </c>
      <c r="BN3" s="132">
        <v>25</v>
      </c>
    </row>
    <row r="4" spans="1:66" x14ac:dyDescent="0.35">
      <c r="A4" t="s">
        <v>146</v>
      </c>
      <c r="B4" t="s">
        <v>147</v>
      </c>
      <c r="C4" t="s">
        <v>148</v>
      </c>
      <c r="D4" t="s">
        <v>149</v>
      </c>
      <c r="E4">
        <v>1970</v>
      </c>
      <c r="F4" t="s">
        <v>150</v>
      </c>
      <c r="G4" t="s">
        <v>151</v>
      </c>
      <c r="H4" s="133">
        <v>1</v>
      </c>
      <c r="I4" s="133">
        <v>1</v>
      </c>
      <c r="J4" s="133">
        <v>1</v>
      </c>
      <c r="K4" s="133">
        <v>1</v>
      </c>
      <c r="L4" s="133">
        <v>1</v>
      </c>
      <c r="M4" s="133">
        <v>1</v>
      </c>
      <c r="N4" s="133">
        <v>1</v>
      </c>
      <c r="O4" s="133">
        <v>0</v>
      </c>
      <c r="P4" s="133">
        <v>1</v>
      </c>
      <c r="Q4" s="133">
        <v>1</v>
      </c>
      <c r="R4" s="133">
        <v>1</v>
      </c>
      <c r="S4" s="133">
        <v>0</v>
      </c>
      <c r="T4" s="133">
        <v>1</v>
      </c>
      <c r="U4" s="133">
        <v>1</v>
      </c>
      <c r="V4" s="133">
        <v>0</v>
      </c>
      <c r="W4" s="133">
        <v>0</v>
      </c>
      <c r="X4" s="133">
        <v>0</v>
      </c>
      <c r="Y4" s="133">
        <v>1</v>
      </c>
      <c r="Z4" s="133">
        <v>0</v>
      </c>
      <c r="AA4" s="133">
        <v>1</v>
      </c>
      <c r="AB4" s="133">
        <v>1</v>
      </c>
      <c r="AC4" s="133">
        <v>1</v>
      </c>
      <c r="AD4" s="133">
        <v>1</v>
      </c>
      <c r="AE4" s="133"/>
      <c r="AF4" s="133">
        <v>1</v>
      </c>
      <c r="AG4" s="133">
        <v>1</v>
      </c>
      <c r="AH4" s="133">
        <v>15</v>
      </c>
      <c r="AI4" s="133">
        <v>6</v>
      </c>
      <c r="AJ4" s="133">
        <v>1</v>
      </c>
      <c r="AK4" s="133">
        <v>0</v>
      </c>
      <c r="AL4" s="133">
        <v>1</v>
      </c>
      <c r="AM4" s="133">
        <v>1</v>
      </c>
      <c r="AN4" s="133">
        <v>0</v>
      </c>
      <c r="AO4" s="133">
        <v>1</v>
      </c>
      <c r="AP4" s="133">
        <v>1</v>
      </c>
      <c r="AQ4" s="133">
        <v>1</v>
      </c>
      <c r="AR4" s="133">
        <v>0</v>
      </c>
      <c r="AS4" s="133">
        <v>1</v>
      </c>
      <c r="AT4" s="133">
        <v>0</v>
      </c>
      <c r="AU4" s="133">
        <v>0</v>
      </c>
      <c r="AV4" s="133">
        <v>0</v>
      </c>
      <c r="AW4" s="133">
        <v>6</v>
      </c>
      <c r="AX4" s="133"/>
      <c r="AY4" s="133"/>
      <c r="AZ4" s="133"/>
      <c r="BA4" s="133"/>
      <c r="BB4" s="133"/>
      <c r="BC4" s="133"/>
      <c r="BD4" s="133"/>
      <c r="BE4" s="133"/>
      <c r="BF4" s="133">
        <v>1</v>
      </c>
      <c r="BG4" s="133">
        <v>1</v>
      </c>
      <c r="BH4" s="133">
        <v>1</v>
      </c>
      <c r="BI4">
        <v>0</v>
      </c>
      <c r="BK4">
        <v>122</v>
      </c>
      <c r="BL4" t="s">
        <v>419</v>
      </c>
      <c r="BM4" s="120">
        <v>1</v>
      </c>
      <c r="BN4" s="132">
        <v>25</v>
      </c>
    </row>
    <row r="5" spans="1:66" x14ac:dyDescent="0.35">
      <c r="A5" t="s">
        <v>146</v>
      </c>
      <c r="B5" t="s">
        <v>156</v>
      </c>
      <c r="C5" t="s">
        <v>1039</v>
      </c>
      <c r="E5">
        <v>1989</v>
      </c>
      <c r="F5" t="s">
        <v>1040</v>
      </c>
      <c r="G5" t="s">
        <v>151</v>
      </c>
      <c r="H5" s="133">
        <f t="shared" ref="H5:AG5" si="0">MAX(H3:H4)</f>
        <v>1</v>
      </c>
      <c r="I5" s="133">
        <f t="shared" si="0"/>
        <v>1</v>
      </c>
      <c r="J5" s="133">
        <f t="shared" si="0"/>
        <v>1</v>
      </c>
      <c r="K5" s="133">
        <f t="shared" si="0"/>
        <v>1</v>
      </c>
      <c r="L5" s="133">
        <f t="shared" si="0"/>
        <v>1</v>
      </c>
      <c r="M5" s="133">
        <f t="shared" si="0"/>
        <v>1</v>
      </c>
      <c r="N5" s="133">
        <f t="shared" si="0"/>
        <v>1</v>
      </c>
      <c r="O5" s="133">
        <f t="shared" si="0"/>
        <v>1</v>
      </c>
      <c r="P5" s="133">
        <f t="shared" si="0"/>
        <v>1</v>
      </c>
      <c r="Q5" s="133">
        <f t="shared" si="0"/>
        <v>1</v>
      </c>
      <c r="R5" s="133">
        <f t="shared" si="0"/>
        <v>1</v>
      </c>
      <c r="S5" s="133">
        <f t="shared" si="0"/>
        <v>0</v>
      </c>
      <c r="T5" s="133">
        <f t="shared" si="0"/>
        <v>1</v>
      </c>
      <c r="U5" s="133">
        <f t="shared" si="0"/>
        <v>1</v>
      </c>
      <c r="V5" s="133">
        <f t="shared" si="0"/>
        <v>1</v>
      </c>
      <c r="W5" s="133">
        <f t="shared" si="0"/>
        <v>0</v>
      </c>
      <c r="X5" s="133">
        <f t="shared" si="0"/>
        <v>1</v>
      </c>
      <c r="Y5" s="133">
        <f t="shared" si="0"/>
        <v>1</v>
      </c>
      <c r="Z5" s="133">
        <f t="shared" si="0"/>
        <v>0</v>
      </c>
      <c r="AA5" s="133">
        <f t="shared" si="0"/>
        <v>1</v>
      </c>
      <c r="AB5" s="133">
        <f t="shared" si="0"/>
        <v>1</v>
      </c>
      <c r="AC5" s="133">
        <f t="shared" si="0"/>
        <v>1</v>
      </c>
      <c r="AD5" s="133">
        <f t="shared" si="0"/>
        <v>1</v>
      </c>
      <c r="AE5" s="133"/>
      <c r="AF5" s="133">
        <f t="shared" si="0"/>
        <v>1</v>
      </c>
      <c r="AG5" s="133">
        <f t="shared" si="0"/>
        <v>1</v>
      </c>
      <c r="AH5" s="133">
        <f t="shared" ref="AH5:AP5" si="1">SUM(AH3:AH4)</f>
        <v>18</v>
      </c>
      <c r="AI5" s="133">
        <f t="shared" si="1"/>
        <v>11</v>
      </c>
      <c r="AJ5" s="133">
        <f t="shared" si="1"/>
        <v>2</v>
      </c>
      <c r="AK5" s="133">
        <f t="shared" si="1"/>
        <v>1</v>
      </c>
      <c r="AL5" s="133">
        <f t="shared" si="1"/>
        <v>2</v>
      </c>
      <c r="AM5" s="133">
        <f t="shared" si="1"/>
        <v>2</v>
      </c>
      <c r="AN5" s="133">
        <f t="shared" si="1"/>
        <v>0</v>
      </c>
      <c r="AO5" s="133">
        <f t="shared" si="1"/>
        <v>1</v>
      </c>
      <c r="AP5" s="133">
        <f t="shared" si="1"/>
        <v>1</v>
      </c>
      <c r="AQ5" s="133">
        <f t="shared" ref="AQ5:AV5" si="2">MAX(AQ3:AQ4)</f>
        <v>1</v>
      </c>
      <c r="AR5" s="133">
        <f t="shared" si="2"/>
        <v>0</v>
      </c>
      <c r="AS5" s="133">
        <f t="shared" si="2"/>
        <v>1</v>
      </c>
      <c r="AT5" s="133">
        <f t="shared" si="2"/>
        <v>1</v>
      </c>
      <c r="AU5" s="133">
        <f t="shared" si="2"/>
        <v>0</v>
      </c>
      <c r="AV5" s="133">
        <f t="shared" si="2"/>
        <v>0</v>
      </c>
      <c r="AW5" s="133">
        <f>SUM(AW3:AW4)</f>
        <v>23</v>
      </c>
      <c r="AX5" s="133"/>
      <c r="AY5" s="133"/>
      <c r="AZ5" s="133"/>
      <c r="BA5" s="133"/>
      <c r="BB5" s="133"/>
      <c r="BC5" s="133"/>
      <c r="BD5" s="133"/>
      <c r="BE5" s="133"/>
      <c r="BF5" s="133">
        <f>MAX(BF3:BF4)</f>
        <v>1</v>
      </c>
      <c r="BG5" s="133">
        <f>MAX(BG3:BG4)</f>
        <v>1</v>
      </c>
      <c r="BH5" s="133">
        <f>MAX(BH3:BH4)</f>
        <v>1</v>
      </c>
      <c r="BI5">
        <f>MAX(BI3:BI4)</f>
        <v>0</v>
      </c>
      <c r="BK5">
        <v>124</v>
      </c>
      <c r="BL5" t="s">
        <v>439</v>
      </c>
      <c r="BM5" s="120">
        <v>1</v>
      </c>
      <c r="BN5" s="132">
        <v>27</v>
      </c>
    </row>
    <row r="6" spans="1:66" x14ac:dyDescent="0.35">
      <c r="A6" t="s">
        <v>146</v>
      </c>
      <c r="B6" t="s">
        <v>212</v>
      </c>
      <c r="C6" t="s">
        <v>213</v>
      </c>
      <c r="E6">
        <v>1962</v>
      </c>
      <c r="G6" t="s">
        <v>151</v>
      </c>
      <c r="H6" s="133">
        <v>1</v>
      </c>
      <c r="I6" s="133">
        <v>1</v>
      </c>
      <c r="J6" s="133">
        <v>1</v>
      </c>
      <c r="K6" s="133">
        <v>1</v>
      </c>
      <c r="L6" s="133">
        <v>1</v>
      </c>
      <c r="M6" s="133">
        <v>1</v>
      </c>
      <c r="N6" s="133">
        <v>1</v>
      </c>
      <c r="O6" s="133">
        <v>0</v>
      </c>
      <c r="P6" s="133">
        <v>1</v>
      </c>
      <c r="Q6" s="133">
        <v>1</v>
      </c>
      <c r="R6" s="133">
        <v>0</v>
      </c>
      <c r="S6" s="133">
        <v>1</v>
      </c>
      <c r="T6" s="133">
        <v>1</v>
      </c>
      <c r="U6" s="133">
        <v>1</v>
      </c>
      <c r="V6" s="133">
        <v>0</v>
      </c>
      <c r="W6" s="133">
        <v>0</v>
      </c>
      <c r="X6" s="133">
        <v>0</v>
      </c>
      <c r="Y6" s="133">
        <v>0</v>
      </c>
      <c r="Z6" s="133">
        <v>0</v>
      </c>
      <c r="AA6" s="133">
        <v>1</v>
      </c>
      <c r="AB6" s="133">
        <v>1</v>
      </c>
      <c r="AC6" s="133">
        <v>0</v>
      </c>
      <c r="AD6" s="133">
        <v>1</v>
      </c>
      <c r="AE6" s="133"/>
      <c r="AF6" s="133">
        <v>1</v>
      </c>
      <c r="AG6" s="133">
        <v>0</v>
      </c>
      <c r="AH6" s="133">
        <v>26</v>
      </c>
      <c r="AI6" s="133">
        <v>6</v>
      </c>
      <c r="AJ6" s="133">
        <v>1</v>
      </c>
      <c r="AK6" s="133">
        <v>1</v>
      </c>
      <c r="AL6" s="133">
        <v>1</v>
      </c>
      <c r="AM6" s="133">
        <v>0</v>
      </c>
      <c r="AN6" s="133">
        <v>0</v>
      </c>
      <c r="AO6" s="133">
        <v>1</v>
      </c>
      <c r="AP6" s="133">
        <v>1</v>
      </c>
      <c r="AQ6" s="133">
        <v>1</v>
      </c>
      <c r="AR6" s="133">
        <v>0</v>
      </c>
      <c r="AS6" s="133">
        <v>0</v>
      </c>
      <c r="AT6" s="133">
        <v>0</v>
      </c>
      <c r="AU6" s="133">
        <v>0</v>
      </c>
      <c r="AV6" s="133">
        <v>0</v>
      </c>
      <c r="AW6" s="133">
        <v>20</v>
      </c>
      <c r="AX6" s="133"/>
      <c r="AY6" s="133"/>
      <c r="AZ6" s="133"/>
      <c r="BA6" s="133"/>
      <c r="BB6" s="133"/>
      <c r="BC6" s="133"/>
      <c r="BD6" s="133"/>
      <c r="BE6" s="133"/>
      <c r="BF6" s="133">
        <v>1</v>
      </c>
      <c r="BG6" s="133"/>
      <c r="BH6" s="133"/>
      <c r="BK6">
        <v>128</v>
      </c>
      <c r="BL6" t="s">
        <v>515</v>
      </c>
      <c r="BM6" s="120">
        <v>1</v>
      </c>
      <c r="BN6" s="132">
        <v>20</v>
      </c>
    </row>
    <row r="7" spans="1:66" x14ac:dyDescent="0.35">
      <c r="A7" t="s">
        <v>146</v>
      </c>
      <c r="B7" t="s">
        <v>222</v>
      </c>
      <c r="C7" t="s">
        <v>223</v>
      </c>
      <c r="D7" t="s">
        <v>224</v>
      </c>
      <c r="E7">
        <v>2013</v>
      </c>
      <c r="G7" t="s">
        <v>151</v>
      </c>
      <c r="H7" s="133">
        <v>1</v>
      </c>
      <c r="I7" s="133">
        <v>0</v>
      </c>
      <c r="J7" s="133">
        <v>0</v>
      </c>
      <c r="K7" s="133">
        <v>1</v>
      </c>
      <c r="L7" s="133">
        <v>0</v>
      </c>
      <c r="M7" s="133">
        <v>0</v>
      </c>
      <c r="N7" s="133">
        <v>1</v>
      </c>
      <c r="O7" s="133">
        <v>0</v>
      </c>
      <c r="P7" s="133">
        <v>1</v>
      </c>
      <c r="Q7" s="133">
        <v>1</v>
      </c>
      <c r="R7" s="133">
        <v>0</v>
      </c>
      <c r="S7" s="133">
        <v>0</v>
      </c>
      <c r="T7" s="133">
        <v>1</v>
      </c>
      <c r="U7" s="133">
        <v>1</v>
      </c>
      <c r="V7" s="133">
        <v>0</v>
      </c>
      <c r="W7" s="133">
        <v>0</v>
      </c>
      <c r="X7" s="133">
        <v>0</v>
      </c>
      <c r="Y7" s="133">
        <v>1</v>
      </c>
      <c r="Z7" s="133">
        <v>0</v>
      </c>
      <c r="AA7" s="133">
        <v>1</v>
      </c>
      <c r="AB7" s="133">
        <v>1</v>
      </c>
      <c r="AC7" s="133">
        <v>1</v>
      </c>
      <c r="AD7" s="133">
        <v>0</v>
      </c>
      <c r="AE7" s="133"/>
      <c r="AF7" s="133">
        <v>1</v>
      </c>
      <c r="AG7" s="133">
        <v>1</v>
      </c>
      <c r="AH7" s="133">
        <v>11</v>
      </c>
      <c r="AI7" s="133">
        <v>5</v>
      </c>
      <c r="AJ7" s="133">
        <v>0</v>
      </c>
      <c r="AK7" s="133" t="s">
        <v>181</v>
      </c>
      <c r="AL7" s="133">
        <v>1</v>
      </c>
      <c r="AM7" s="133">
        <v>1</v>
      </c>
      <c r="AN7" s="133">
        <v>0</v>
      </c>
      <c r="AO7" s="133">
        <v>1</v>
      </c>
      <c r="AP7" s="133">
        <v>1</v>
      </c>
      <c r="AQ7" s="133">
        <v>0</v>
      </c>
      <c r="AR7" s="133">
        <v>1</v>
      </c>
      <c r="AS7" s="133">
        <v>1</v>
      </c>
      <c r="AT7" s="133">
        <v>0</v>
      </c>
      <c r="AU7" s="133">
        <v>0</v>
      </c>
      <c r="AV7" s="133">
        <v>0</v>
      </c>
      <c r="AW7" s="133">
        <v>0</v>
      </c>
      <c r="AX7" s="133"/>
      <c r="AY7" s="133"/>
      <c r="AZ7" s="133"/>
      <c r="BA7" s="133"/>
      <c r="BB7" s="133"/>
      <c r="BC7" s="133"/>
      <c r="BD7" s="133"/>
      <c r="BE7" s="133"/>
      <c r="BF7" s="133"/>
      <c r="BG7" s="133">
        <v>1</v>
      </c>
      <c r="BH7" s="133"/>
      <c r="BK7">
        <v>132</v>
      </c>
      <c r="BL7" t="s">
        <v>552</v>
      </c>
      <c r="BM7" s="120">
        <v>1</v>
      </c>
      <c r="BN7" s="132">
        <v>19</v>
      </c>
    </row>
    <row r="8" spans="1:66" x14ac:dyDescent="0.35">
      <c r="A8" t="s">
        <v>146</v>
      </c>
      <c r="B8" t="s">
        <v>229</v>
      </c>
      <c r="C8" t="s">
        <v>1041</v>
      </c>
      <c r="E8">
        <v>2010</v>
      </c>
      <c r="G8" t="s">
        <v>232</v>
      </c>
      <c r="H8" s="133">
        <v>1</v>
      </c>
      <c r="I8" s="133">
        <v>0</v>
      </c>
      <c r="J8" s="133">
        <v>0</v>
      </c>
      <c r="K8" s="133">
        <v>0</v>
      </c>
      <c r="L8" s="133">
        <v>0</v>
      </c>
      <c r="M8" s="133">
        <v>1</v>
      </c>
      <c r="N8" s="133">
        <v>0</v>
      </c>
      <c r="O8" s="133">
        <v>0</v>
      </c>
      <c r="P8" s="133">
        <v>1</v>
      </c>
      <c r="Q8" s="133">
        <v>1</v>
      </c>
      <c r="R8" s="133">
        <v>1</v>
      </c>
      <c r="S8" s="133">
        <v>0</v>
      </c>
      <c r="T8" s="133">
        <v>1</v>
      </c>
      <c r="U8" s="133">
        <v>0</v>
      </c>
      <c r="V8" s="133">
        <v>0</v>
      </c>
      <c r="W8" s="133">
        <v>0</v>
      </c>
      <c r="X8" s="133">
        <v>0</v>
      </c>
      <c r="Y8" s="133">
        <v>0</v>
      </c>
      <c r="Z8" s="133">
        <v>0</v>
      </c>
      <c r="AA8" s="133">
        <v>0</v>
      </c>
      <c r="AB8" s="133">
        <v>0</v>
      </c>
      <c r="AC8" s="133">
        <v>0</v>
      </c>
      <c r="AD8" s="133">
        <v>0</v>
      </c>
      <c r="AE8" s="133"/>
      <c r="AF8" s="133">
        <v>1</v>
      </c>
      <c r="AG8" s="133">
        <v>1</v>
      </c>
      <c r="AH8" s="133">
        <v>9</v>
      </c>
      <c r="AI8" s="133">
        <v>5</v>
      </c>
      <c r="AJ8" s="133">
        <v>1</v>
      </c>
      <c r="AK8" s="133" t="s">
        <v>181</v>
      </c>
      <c r="AL8" s="133">
        <v>0</v>
      </c>
      <c r="AM8" s="133">
        <v>0</v>
      </c>
      <c r="AN8" s="133">
        <v>1</v>
      </c>
      <c r="AO8" s="133">
        <v>1</v>
      </c>
      <c r="AP8" s="133">
        <v>0</v>
      </c>
      <c r="AQ8" s="133">
        <v>0</v>
      </c>
      <c r="AR8" s="133">
        <v>0</v>
      </c>
      <c r="AS8" s="133">
        <v>1</v>
      </c>
      <c r="AT8" s="133">
        <v>0</v>
      </c>
      <c r="AU8" s="133">
        <v>0</v>
      </c>
      <c r="AV8" s="133">
        <v>0</v>
      </c>
      <c r="AW8" s="133">
        <v>7</v>
      </c>
      <c r="AX8" s="133"/>
      <c r="AY8" s="133"/>
      <c r="AZ8" s="133"/>
      <c r="BA8" s="133"/>
      <c r="BB8" s="133"/>
      <c r="BC8" s="133"/>
      <c r="BD8" s="133"/>
      <c r="BE8" s="133"/>
      <c r="BF8" s="133"/>
      <c r="BG8" s="133"/>
      <c r="BH8" s="133"/>
      <c r="BK8">
        <v>134</v>
      </c>
      <c r="BL8" t="s">
        <v>562</v>
      </c>
      <c r="BM8" s="120">
        <v>1</v>
      </c>
      <c r="BN8" s="132">
        <v>10</v>
      </c>
    </row>
    <row r="9" spans="1:66" x14ac:dyDescent="0.35">
      <c r="A9" t="s">
        <v>146</v>
      </c>
      <c r="B9" t="s">
        <v>258</v>
      </c>
      <c r="C9" t="s">
        <v>141</v>
      </c>
      <c r="E9">
        <v>2014</v>
      </c>
      <c r="G9" t="s">
        <v>151</v>
      </c>
      <c r="H9" s="133">
        <v>1</v>
      </c>
      <c r="I9" s="133">
        <v>0</v>
      </c>
      <c r="J9" s="133">
        <v>0</v>
      </c>
      <c r="K9" s="133">
        <v>1</v>
      </c>
      <c r="L9" s="133">
        <v>0</v>
      </c>
      <c r="M9" s="133">
        <v>1</v>
      </c>
      <c r="N9" s="133">
        <v>1</v>
      </c>
      <c r="O9" s="133">
        <v>1</v>
      </c>
      <c r="P9" s="133">
        <v>1</v>
      </c>
      <c r="Q9" s="133">
        <v>1</v>
      </c>
      <c r="R9" s="133">
        <v>0</v>
      </c>
      <c r="S9" s="133">
        <v>0</v>
      </c>
      <c r="T9" s="133">
        <v>1</v>
      </c>
      <c r="U9" s="133" t="s">
        <v>181</v>
      </c>
      <c r="V9" s="133">
        <v>0</v>
      </c>
      <c r="W9" s="133">
        <v>0</v>
      </c>
      <c r="X9" s="133">
        <v>0</v>
      </c>
      <c r="Y9" s="133">
        <v>1</v>
      </c>
      <c r="Z9" s="133">
        <v>0</v>
      </c>
      <c r="AA9" s="133">
        <v>1</v>
      </c>
      <c r="AB9" s="133">
        <v>1</v>
      </c>
      <c r="AC9" s="133">
        <v>1</v>
      </c>
      <c r="AD9" s="133">
        <v>1</v>
      </c>
      <c r="AE9" s="133"/>
      <c r="AF9" s="133">
        <v>1</v>
      </c>
      <c r="AG9" s="133">
        <v>1</v>
      </c>
      <c r="AH9" s="133">
        <v>5</v>
      </c>
      <c r="AI9" s="133">
        <v>6</v>
      </c>
      <c r="AJ9" s="133">
        <v>0</v>
      </c>
      <c r="AK9" s="133" t="s">
        <v>181</v>
      </c>
      <c r="AL9" s="133">
        <v>1</v>
      </c>
      <c r="AM9" s="133">
        <v>1</v>
      </c>
      <c r="AN9" s="133">
        <v>0</v>
      </c>
      <c r="AO9" s="133">
        <v>1</v>
      </c>
      <c r="AP9" s="133"/>
      <c r="AQ9" s="133">
        <v>0</v>
      </c>
      <c r="AR9" s="133">
        <v>1</v>
      </c>
      <c r="AS9" s="133">
        <v>0</v>
      </c>
      <c r="AT9" s="133">
        <v>0</v>
      </c>
      <c r="AU9" s="133">
        <v>1</v>
      </c>
      <c r="AV9" s="133">
        <v>1</v>
      </c>
      <c r="AW9" s="133">
        <v>16</v>
      </c>
      <c r="AX9" s="133"/>
      <c r="AY9" s="133"/>
      <c r="AZ9" s="133"/>
      <c r="BA9" s="133"/>
      <c r="BB9" s="133"/>
      <c r="BC9" s="133"/>
      <c r="BD9" s="133"/>
      <c r="BE9" s="133"/>
      <c r="BF9" s="133">
        <v>1</v>
      </c>
      <c r="BG9" s="133">
        <v>1</v>
      </c>
      <c r="BH9" s="133">
        <v>1</v>
      </c>
      <c r="BK9">
        <v>136</v>
      </c>
      <c r="BL9" t="s">
        <v>611</v>
      </c>
      <c r="BM9" s="120">
        <v>1</v>
      </c>
      <c r="BN9" s="132">
        <v>21</v>
      </c>
    </row>
    <row r="10" spans="1:66" x14ac:dyDescent="0.35">
      <c r="A10" t="s">
        <v>146</v>
      </c>
      <c r="B10" t="s">
        <v>278</v>
      </c>
      <c r="C10" t="s">
        <v>279</v>
      </c>
      <c r="D10" t="s">
        <v>280</v>
      </c>
      <c r="E10">
        <v>2014</v>
      </c>
      <c r="G10" t="s">
        <v>151</v>
      </c>
      <c r="H10" s="133">
        <v>1</v>
      </c>
      <c r="I10" s="133">
        <v>1</v>
      </c>
      <c r="J10" s="133">
        <v>0</v>
      </c>
      <c r="K10" s="133">
        <v>1</v>
      </c>
      <c r="L10" s="133">
        <v>1</v>
      </c>
      <c r="M10" s="133">
        <v>0</v>
      </c>
      <c r="N10" s="133">
        <v>1</v>
      </c>
      <c r="O10" s="133">
        <v>0</v>
      </c>
      <c r="P10" s="133">
        <v>1</v>
      </c>
      <c r="Q10" s="133">
        <v>0</v>
      </c>
      <c r="R10" s="133">
        <v>0</v>
      </c>
      <c r="S10" s="133">
        <v>0</v>
      </c>
      <c r="T10" s="133">
        <v>1</v>
      </c>
      <c r="U10" s="133" t="s">
        <v>181</v>
      </c>
      <c r="V10" s="133">
        <v>0</v>
      </c>
      <c r="W10" s="133">
        <v>0</v>
      </c>
      <c r="X10" s="133">
        <v>0</v>
      </c>
      <c r="Y10" s="133">
        <v>1</v>
      </c>
      <c r="Z10" s="133">
        <v>0</v>
      </c>
      <c r="AA10" s="133">
        <v>1</v>
      </c>
      <c r="AB10" s="133">
        <v>1</v>
      </c>
      <c r="AC10" s="133">
        <v>0</v>
      </c>
      <c r="AD10" s="133">
        <v>0</v>
      </c>
      <c r="AE10" s="133"/>
      <c r="AF10" s="133">
        <v>1</v>
      </c>
      <c r="AG10" s="133">
        <v>1</v>
      </c>
      <c r="AH10" s="133">
        <v>8</v>
      </c>
      <c r="AI10" s="133">
        <v>4</v>
      </c>
      <c r="AJ10" s="133" t="s">
        <v>181</v>
      </c>
      <c r="AK10" s="133" t="s">
        <v>181</v>
      </c>
      <c r="AL10" s="133">
        <v>0</v>
      </c>
      <c r="AM10" s="133">
        <v>0</v>
      </c>
      <c r="AN10" s="133">
        <v>1</v>
      </c>
      <c r="AO10" s="133">
        <v>1</v>
      </c>
      <c r="AP10" s="133">
        <v>1</v>
      </c>
      <c r="AQ10" s="133">
        <v>1</v>
      </c>
      <c r="AR10" s="133">
        <v>1</v>
      </c>
      <c r="AS10" s="133">
        <v>1</v>
      </c>
      <c r="AT10" s="133">
        <v>1</v>
      </c>
      <c r="AU10" s="133">
        <v>0</v>
      </c>
      <c r="AV10" s="133">
        <v>0</v>
      </c>
      <c r="AW10" s="133">
        <v>0</v>
      </c>
      <c r="AX10" s="133"/>
      <c r="AY10" s="133"/>
      <c r="AZ10" s="133"/>
      <c r="BA10" s="133"/>
      <c r="BB10" s="133"/>
      <c r="BC10" s="133"/>
      <c r="BD10" s="133"/>
      <c r="BE10" s="133"/>
      <c r="BF10" s="133">
        <v>1</v>
      </c>
      <c r="BG10" s="133"/>
      <c r="BH10" s="133">
        <v>0</v>
      </c>
      <c r="BI10">
        <v>0</v>
      </c>
      <c r="BK10">
        <v>137</v>
      </c>
      <c r="BL10" t="s">
        <v>658</v>
      </c>
      <c r="BM10" s="120">
        <v>1</v>
      </c>
      <c r="BN10" s="132">
        <v>18</v>
      </c>
    </row>
    <row r="11" spans="1:66" x14ac:dyDescent="0.35">
      <c r="A11" t="s">
        <v>146</v>
      </c>
      <c r="B11" t="s">
        <v>720</v>
      </c>
      <c r="C11" t="s">
        <v>1042</v>
      </c>
      <c r="E11">
        <v>1945</v>
      </c>
      <c r="G11" t="s">
        <v>151</v>
      </c>
      <c r="H11" s="133">
        <f t="shared" ref="H11:AG11" si="3">MAX(H9:H10)</f>
        <v>1</v>
      </c>
      <c r="I11" s="133">
        <f t="shared" si="3"/>
        <v>1</v>
      </c>
      <c r="J11" s="133">
        <f t="shared" si="3"/>
        <v>0</v>
      </c>
      <c r="K11" s="133">
        <f t="shared" si="3"/>
        <v>1</v>
      </c>
      <c r="L11" s="133">
        <f t="shared" si="3"/>
        <v>1</v>
      </c>
      <c r="M11" s="133">
        <f t="shared" si="3"/>
        <v>1</v>
      </c>
      <c r="N11" s="133">
        <f t="shared" si="3"/>
        <v>1</v>
      </c>
      <c r="O11" s="133">
        <f t="shared" si="3"/>
        <v>1</v>
      </c>
      <c r="P11" s="133">
        <f t="shared" si="3"/>
        <v>1</v>
      </c>
      <c r="Q11" s="133">
        <f t="shared" si="3"/>
        <v>1</v>
      </c>
      <c r="R11" s="133">
        <f t="shared" si="3"/>
        <v>0</v>
      </c>
      <c r="S11" s="133">
        <f t="shared" si="3"/>
        <v>0</v>
      </c>
      <c r="T11" s="133">
        <f t="shared" si="3"/>
        <v>1</v>
      </c>
      <c r="U11" s="133">
        <f t="shared" si="3"/>
        <v>0</v>
      </c>
      <c r="V11" s="133">
        <f t="shared" si="3"/>
        <v>0</v>
      </c>
      <c r="W11" s="133">
        <f t="shared" si="3"/>
        <v>0</v>
      </c>
      <c r="X11" s="133">
        <f t="shared" si="3"/>
        <v>0</v>
      </c>
      <c r="Y11" s="133">
        <f t="shared" si="3"/>
        <v>1</v>
      </c>
      <c r="Z11" s="133">
        <f t="shared" si="3"/>
        <v>0</v>
      </c>
      <c r="AA11" s="133">
        <f t="shared" si="3"/>
        <v>1</v>
      </c>
      <c r="AB11" s="133">
        <f t="shared" si="3"/>
        <v>1</v>
      </c>
      <c r="AC11" s="133">
        <f t="shared" si="3"/>
        <v>1</v>
      </c>
      <c r="AD11" s="133">
        <f t="shared" si="3"/>
        <v>1</v>
      </c>
      <c r="AE11" s="133"/>
      <c r="AF11" s="133">
        <f t="shared" si="3"/>
        <v>1</v>
      </c>
      <c r="AG11" s="133">
        <f t="shared" si="3"/>
        <v>1</v>
      </c>
      <c r="AH11" s="133">
        <f t="shared" ref="AH11:AP11" si="4">SUM(AH9:AH10)</f>
        <v>13</v>
      </c>
      <c r="AI11" s="133">
        <f t="shared" si="4"/>
        <v>10</v>
      </c>
      <c r="AJ11" s="133">
        <f t="shared" si="4"/>
        <v>0</v>
      </c>
      <c r="AK11" s="133">
        <f t="shared" si="4"/>
        <v>0</v>
      </c>
      <c r="AL11" s="133">
        <f t="shared" si="4"/>
        <v>1</v>
      </c>
      <c r="AM11" s="133">
        <f t="shared" si="4"/>
        <v>1</v>
      </c>
      <c r="AN11" s="133">
        <f t="shared" si="4"/>
        <v>1</v>
      </c>
      <c r="AO11" s="133">
        <f t="shared" si="4"/>
        <v>2</v>
      </c>
      <c r="AP11" s="133">
        <f t="shared" si="4"/>
        <v>1</v>
      </c>
      <c r="AQ11" s="133">
        <f t="shared" ref="AQ11:AV11" si="5">MAX(AQ9:AQ10)</f>
        <v>1</v>
      </c>
      <c r="AR11" s="133">
        <f t="shared" si="5"/>
        <v>1</v>
      </c>
      <c r="AS11" s="133">
        <f t="shared" si="5"/>
        <v>1</v>
      </c>
      <c r="AT11" s="133">
        <f t="shared" si="5"/>
        <v>1</v>
      </c>
      <c r="AU11" s="133">
        <f t="shared" si="5"/>
        <v>1</v>
      </c>
      <c r="AV11" s="133">
        <f t="shared" si="5"/>
        <v>1</v>
      </c>
      <c r="AW11" s="133">
        <f>SUM(AW9:AW10)</f>
        <v>16</v>
      </c>
      <c r="AX11" s="133"/>
      <c r="AY11" s="133"/>
      <c r="AZ11" s="133"/>
      <c r="BA11" s="133"/>
      <c r="BB11" s="133"/>
      <c r="BC11" s="133"/>
      <c r="BD11" s="133"/>
      <c r="BE11" s="133"/>
      <c r="BF11" s="133">
        <f>MAX(BF9:BF10)</f>
        <v>1</v>
      </c>
      <c r="BG11" s="133">
        <f>MAX(BG9:BG10)</f>
        <v>1</v>
      </c>
      <c r="BH11" s="133">
        <f>MAX(BH9:BH10)</f>
        <v>1</v>
      </c>
      <c r="BI11">
        <f>MAX(BI9:BI10)</f>
        <v>0</v>
      </c>
      <c r="BK11">
        <v>138</v>
      </c>
      <c r="BL11" t="s">
        <v>298</v>
      </c>
      <c r="BM11" s="120">
        <v>1</v>
      </c>
      <c r="BN11" s="132">
        <v>27</v>
      </c>
    </row>
    <row r="12" spans="1:66" x14ac:dyDescent="0.35">
      <c r="A12" t="s">
        <v>146</v>
      </c>
      <c r="B12" t="s">
        <v>339</v>
      </c>
      <c r="C12" t="s">
        <v>340</v>
      </c>
      <c r="D12" t="s">
        <v>201</v>
      </c>
      <c r="E12">
        <v>2007</v>
      </c>
      <c r="G12" t="s">
        <v>151</v>
      </c>
      <c r="H12" s="133">
        <v>1</v>
      </c>
      <c r="I12" s="133">
        <v>1</v>
      </c>
      <c r="J12" s="133">
        <v>0</v>
      </c>
      <c r="K12" s="133">
        <v>1</v>
      </c>
      <c r="L12" s="133">
        <v>1</v>
      </c>
      <c r="M12" s="133">
        <v>1</v>
      </c>
      <c r="N12" s="133">
        <v>1</v>
      </c>
      <c r="O12" s="133">
        <v>0</v>
      </c>
      <c r="P12" s="133">
        <v>1</v>
      </c>
      <c r="Q12" s="133">
        <v>1</v>
      </c>
      <c r="R12" s="133">
        <v>0</v>
      </c>
      <c r="S12" s="133">
        <v>0</v>
      </c>
      <c r="T12" s="133">
        <v>1</v>
      </c>
      <c r="U12" s="133">
        <v>1</v>
      </c>
      <c r="V12" s="133">
        <v>0</v>
      </c>
      <c r="W12" s="133">
        <v>0</v>
      </c>
      <c r="X12" s="133">
        <v>0</v>
      </c>
      <c r="Y12" s="133">
        <v>0</v>
      </c>
      <c r="Z12" s="133">
        <v>0</v>
      </c>
      <c r="AA12" s="133">
        <v>1</v>
      </c>
      <c r="AB12" s="133">
        <v>1</v>
      </c>
      <c r="AC12" s="133">
        <v>1</v>
      </c>
      <c r="AD12" s="133">
        <v>1</v>
      </c>
      <c r="AE12" s="133"/>
      <c r="AF12" s="133">
        <v>0</v>
      </c>
      <c r="AG12" s="133">
        <v>0</v>
      </c>
      <c r="AH12" s="133" t="s">
        <v>1043</v>
      </c>
      <c r="AI12" s="133">
        <v>3</v>
      </c>
      <c r="AJ12" s="133">
        <v>1</v>
      </c>
      <c r="AK12" s="133">
        <v>1</v>
      </c>
      <c r="AL12" s="133">
        <v>1</v>
      </c>
      <c r="AM12" s="133">
        <v>1</v>
      </c>
      <c r="AN12" s="133">
        <v>0</v>
      </c>
      <c r="AO12" s="133">
        <v>0</v>
      </c>
      <c r="AP12" s="133">
        <v>0</v>
      </c>
      <c r="AQ12" s="133">
        <v>1</v>
      </c>
      <c r="AR12" s="133">
        <v>0</v>
      </c>
      <c r="AS12" s="133">
        <v>0</v>
      </c>
      <c r="AT12" s="133">
        <v>1</v>
      </c>
      <c r="AU12" s="133">
        <v>0</v>
      </c>
      <c r="AV12" s="133">
        <v>0</v>
      </c>
      <c r="AW12" s="133">
        <v>6</v>
      </c>
      <c r="AX12" s="133"/>
      <c r="AY12" s="133"/>
      <c r="AZ12" s="133"/>
      <c r="BA12" s="133"/>
      <c r="BB12" s="133"/>
      <c r="BC12" s="133"/>
      <c r="BD12" s="133"/>
      <c r="BE12" s="133"/>
      <c r="BF12" s="133"/>
      <c r="BG12" s="133"/>
      <c r="BH12" s="133"/>
      <c r="BK12">
        <v>144</v>
      </c>
      <c r="BL12" t="s">
        <v>843</v>
      </c>
      <c r="BM12" s="120">
        <v>1</v>
      </c>
      <c r="BN12" s="132">
        <v>18</v>
      </c>
    </row>
    <row r="13" spans="1:66" x14ac:dyDescent="0.35">
      <c r="A13" t="s">
        <v>133</v>
      </c>
      <c r="B13" t="s">
        <v>174</v>
      </c>
      <c r="C13" t="s">
        <v>141</v>
      </c>
      <c r="D13" t="s">
        <v>142</v>
      </c>
      <c r="E13">
        <v>2008</v>
      </c>
      <c r="G13" t="s">
        <v>151</v>
      </c>
      <c r="H13" s="133">
        <v>1</v>
      </c>
      <c r="I13" s="133">
        <v>0</v>
      </c>
      <c r="J13" s="133">
        <v>1</v>
      </c>
      <c r="K13" s="133">
        <v>1</v>
      </c>
      <c r="L13" s="133">
        <v>1</v>
      </c>
      <c r="M13" s="133">
        <v>1</v>
      </c>
      <c r="N13" s="133">
        <v>1</v>
      </c>
      <c r="O13" s="133">
        <v>1</v>
      </c>
      <c r="P13" s="133">
        <v>0</v>
      </c>
      <c r="Q13" s="133">
        <v>1</v>
      </c>
      <c r="R13" s="133">
        <v>0</v>
      </c>
      <c r="S13" s="133">
        <v>0</v>
      </c>
      <c r="T13" s="133">
        <v>1</v>
      </c>
      <c r="U13" s="133">
        <v>1</v>
      </c>
      <c r="V13" s="133">
        <v>0</v>
      </c>
      <c r="W13" s="133">
        <v>0</v>
      </c>
      <c r="X13" s="133">
        <v>0</v>
      </c>
      <c r="Y13" s="133">
        <v>0</v>
      </c>
      <c r="Z13" s="133">
        <v>0</v>
      </c>
      <c r="AA13" s="133">
        <v>1</v>
      </c>
      <c r="AB13" s="133">
        <v>1</v>
      </c>
      <c r="AC13" s="133">
        <v>0</v>
      </c>
      <c r="AD13" s="133">
        <v>1</v>
      </c>
      <c r="AE13" s="133"/>
      <c r="AF13" s="133">
        <v>1</v>
      </c>
      <c r="AG13" s="133">
        <v>1</v>
      </c>
      <c r="AH13" s="133">
        <v>1</v>
      </c>
      <c r="AI13" s="133">
        <v>7</v>
      </c>
      <c r="AJ13" s="133">
        <v>1</v>
      </c>
      <c r="AK13" s="133">
        <v>0</v>
      </c>
      <c r="AL13" s="133">
        <v>0</v>
      </c>
      <c r="AM13" s="133">
        <v>1</v>
      </c>
      <c r="AN13" s="133">
        <v>0</v>
      </c>
      <c r="AO13" s="133">
        <v>1</v>
      </c>
      <c r="AP13" s="133">
        <v>0</v>
      </c>
      <c r="AQ13" s="133">
        <v>0</v>
      </c>
      <c r="AR13" s="133">
        <v>1</v>
      </c>
      <c r="AS13" s="133">
        <v>0</v>
      </c>
      <c r="AT13" s="133">
        <v>0</v>
      </c>
      <c r="AU13" s="133">
        <v>1</v>
      </c>
      <c r="AV13" s="133">
        <v>0</v>
      </c>
      <c r="AW13" s="133">
        <v>40</v>
      </c>
      <c r="AX13" s="133"/>
      <c r="AY13" s="133"/>
      <c r="AZ13" s="133"/>
      <c r="BA13" s="133"/>
      <c r="BB13" s="133"/>
      <c r="BC13" s="133"/>
      <c r="BD13" s="133"/>
      <c r="BE13" s="133"/>
      <c r="BF13" s="133">
        <v>1</v>
      </c>
      <c r="BG13" s="133"/>
      <c r="BH13" s="133">
        <v>1</v>
      </c>
      <c r="BJ13" t="s">
        <v>939</v>
      </c>
      <c r="BK13">
        <v>156</v>
      </c>
      <c r="BL13" t="s">
        <v>477</v>
      </c>
      <c r="BM13" s="120">
        <v>1</v>
      </c>
      <c r="BN13" s="132">
        <v>21</v>
      </c>
    </row>
    <row r="14" spans="1:66" x14ac:dyDescent="0.35">
      <c r="A14" t="s">
        <v>146</v>
      </c>
      <c r="B14" t="s">
        <v>1044</v>
      </c>
      <c r="C14" t="s">
        <v>219</v>
      </c>
      <c r="D14" t="s">
        <v>220</v>
      </c>
      <c r="E14">
        <v>2013</v>
      </c>
      <c r="G14" t="s">
        <v>151</v>
      </c>
      <c r="H14" s="133">
        <v>1</v>
      </c>
      <c r="I14" s="133">
        <v>1</v>
      </c>
      <c r="J14" s="133">
        <v>0</v>
      </c>
      <c r="K14" s="133">
        <v>1</v>
      </c>
      <c r="L14" s="133">
        <v>1</v>
      </c>
      <c r="M14" s="133">
        <v>1</v>
      </c>
      <c r="N14" s="133">
        <v>1</v>
      </c>
      <c r="O14" s="133">
        <v>0</v>
      </c>
      <c r="P14" s="133">
        <v>1</v>
      </c>
      <c r="Q14" s="133">
        <v>1</v>
      </c>
      <c r="R14" s="133">
        <v>0</v>
      </c>
      <c r="S14" s="133">
        <v>1</v>
      </c>
      <c r="T14" s="133">
        <v>1</v>
      </c>
      <c r="U14" s="133">
        <v>1</v>
      </c>
      <c r="V14" s="133">
        <v>0</v>
      </c>
      <c r="W14" s="133">
        <v>0</v>
      </c>
      <c r="X14" s="133">
        <v>1</v>
      </c>
      <c r="Y14" s="133">
        <v>1</v>
      </c>
      <c r="Z14" s="133">
        <v>0</v>
      </c>
      <c r="AA14" s="133">
        <v>1</v>
      </c>
      <c r="AB14" s="133">
        <v>1</v>
      </c>
      <c r="AC14" s="133">
        <v>0</v>
      </c>
      <c r="AD14" s="133">
        <v>1</v>
      </c>
      <c r="AE14" s="133"/>
      <c r="AF14" s="133">
        <v>1</v>
      </c>
      <c r="AG14" s="133">
        <v>1</v>
      </c>
      <c r="AH14" s="133">
        <v>7</v>
      </c>
      <c r="AI14" s="133">
        <v>6</v>
      </c>
      <c r="AJ14" s="133">
        <v>1</v>
      </c>
      <c r="AK14" s="133">
        <v>0</v>
      </c>
      <c r="AL14" s="133">
        <v>1</v>
      </c>
      <c r="AM14" s="133">
        <v>1</v>
      </c>
      <c r="AN14" s="133">
        <v>0</v>
      </c>
      <c r="AO14" s="133">
        <v>1</v>
      </c>
      <c r="AP14" s="133">
        <v>0</v>
      </c>
      <c r="AQ14" s="133">
        <v>0</v>
      </c>
      <c r="AR14" s="133">
        <v>1</v>
      </c>
      <c r="AS14" s="133">
        <v>0</v>
      </c>
      <c r="AT14" s="133">
        <v>0</v>
      </c>
      <c r="AU14" s="133">
        <v>1</v>
      </c>
      <c r="AV14" s="133">
        <v>0</v>
      </c>
      <c r="AW14" s="133">
        <v>140</v>
      </c>
      <c r="AX14" s="133"/>
      <c r="AY14" s="133"/>
      <c r="AZ14" s="133"/>
      <c r="BA14" s="133"/>
      <c r="BB14" s="133"/>
      <c r="BC14" s="133"/>
      <c r="BD14" s="133"/>
      <c r="BE14" s="133"/>
      <c r="BF14" s="133">
        <v>1</v>
      </c>
      <c r="BG14" s="133">
        <v>1</v>
      </c>
      <c r="BH14" s="133"/>
      <c r="BK14">
        <v>172</v>
      </c>
      <c r="BL14" t="s">
        <v>550</v>
      </c>
      <c r="BM14" s="120">
        <v>1</v>
      </c>
      <c r="BN14" s="132">
        <v>24</v>
      </c>
    </row>
    <row r="15" spans="1:66" x14ac:dyDescent="0.35">
      <c r="A15" t="s">
        <v>146</v>
      </c>
      <c r="B15" t="s">
        <v>234</v>
      </c>
      <c r="C15" t="s">
        <v>141</v>
      </c>
      <c r="D15" t="s">
        <v>235</v>
      </c>
      <c r="E15">
        <v>2010</v>
      </c>
      <c r="F15" t="s">
        <v>236</v>
      </c>
      <c r="G15" t="s">
        <v>151</v>
      </c>
      <c r="H15" s="133">
        <v>1</v>
      </c>
      <c r="I15" s="133">
        <v>1</v>
      </c>
      <c r="J15" s="133">
        <v>0</v>
      </c>
      <c r="K15" s="133">
        <v>1</v>
      </c>
      <c r="L15" s="133">
        <v>1</v>
      </c>
      <c r="M15" s="133">
        <v>1</v>
      </c>
      <c r="N15" s="133">
        <v>1</v>
      </c>
      <c r="O15" s="133">
        <v>1</v>
      </c>
      <c r="P15" s="133">
        <v>1</v>
      </c>
      <c r="Q15" s="133">
        <v>1</v>
      </c>
      <c r="R15" s="133">
        <v>0</v>
      </c>
      <c r="S15" s="133">
        <v>1</v>
      </c>
      <c r="T15" s="133">
        <v>1</v>
      </c>
      <c r="U15" s="133" t="s">
        <v>181</v>
      </c>
      <c r="V15" s="133">
        <v>0</v>
      </c>
      <c r="W15" s="133">
        <v>0</v>
      </c>
      <c r="X15" s="133">
        <v>0</v>
      </c>
      <c r="Y15" s="133">
        <v>0</v>
      </c>
      <c r="Z15" s="133">
        <v>0</v>
      </c>
      <c r="AA15" s="133">
        <v>1</v>
      </c>
      <c r="AB15" s="133">
        <v>1</v>
      </c>
      <c r="AC15" s="133">
        <v>0</v>
      </c>
      <c r="AD15" s="133">
        <v>1</v>
      </c>
      <c r="AE15" s="133"/>
      <c r="AF15" s="133" t="s">
        <v>181</v>
      </c>
      <c r="AG15" s="133">
        <v>1</v>
      </c>
      <c r="AH15" s="133">
        <v>5</v>
      </c>
      <c r="AI15" s="133" t="s">
        <v>237</v>
      </c>
      <c r="AJ15" s="133">
        <v>1</v>
      </c>
      <c r="AK15" s="133"/>
      <c r="AL15" s="133">
        <v>1</v>
      </c>
      <c r="AM15" s="133">
        <v>0</v>
      </c>
      <c r="AN15" s="133">
        <v>0</v>
      </c>
      <c r="AO15" s="133">
        <v>0</v>
      </c>
      <c r="AP15" s="133">
        <v>0</v>
      </c>
      <c r="AQ15" s="133">
        <v>0</v>
      </c>
      <c r="AR15" s="133">
        <v>1</v>
      </c>
      <c r="AS15" s="133">
        <v>0</v>
      </c>
      <c r="AT15" s="133" t="s">
        <v>181</v>
      </c>
      <c r="AU15" s="133" t="s">
        <v>181</v>
      </c>
      <c r="AV15" s="133" t="s">
        <v>181</v>
      </c>
      <c r="AW15" s="133">
        <v>9</v>
      </c>
      <c r="AX15" s="133"/>
      <c r="AY15" s="133"/>
      <c r="AZ15" s="133"/>
      <c r="BA15" s="133"/>
      <c r="BB15" s="133"/>
      <c r="BC15" s="133"/>
      <c r="BD15" s="133"/>
      <c r="BE15" s="133"/>
      <c r="BF15" s="133">
        <v>1</v>
      </c>
      <c r="BG15" s="133"/>
      <c r="BH15" s="133">
        <v>1</v>
      </c>
      <c r="BK15">
        <v>174</v>
      </c>
      <c r="BL15" t="s">
        <v>567</v>
      </c>
      <c r="BM15" s="120">
        <v>1</v>
      </c>
      <c r="BN15" s="132">
        <v>21</v>
      </c>
    </row>
    <row r="16" spans="1:66" x14ac:dyDescent="0.35">
      <c r="A16" t="s">
        <v>146</v>
      </c>
      <c r="B16" t="s">
        <v>251</v>
      </c>
      <c r="C16" t="s">
        <v>170</v>
      </c>
      <c r="D16" t="s">
        <v>252</v>
      </c>
      <c r="E16">
        <v>2016</v>
      </c>
      <c r="G16" t="s">
        <v>151</v>
      </c>
      <c r="H16" s="133">
        <v>1</v>
      </c>
      <c r="I16" s="133">
        <v>1</v>
      </c>
      <c r="J16" s="133">
        <v>1</v>
      </c>
      <c r="K16" s="133">
        <v>0</v>
      </c>
      <c r="L16" s="133">
        <v>1</v>
      </c>
      <c r="M16" s="133">
        <v>0</v>
      </c>
      <c r="N16" s="133">
        <v>0</v>
      </c>
      <c r="O16" s="133">
        <v>0</v>
      </c>
      <c r="P16" s="133">
        <v>1</v>
      </c>
      <c r="Q16" s="133">
        <v>1</v>
      </c>
      <c r="R16" s="133">
        <v>0</v>
      </c>
      <c r="S16" s="133">
        <v>0</v>
      </c>
      <c r="T16" s="133">
        <v>1</v>
      </c>
      <c r="U16" s="133">
        <v>1</v>
      </c>
      <c r="V16" s="133">
        <v>1</v>
      </c>
      <c r="W16" s="133">
        <v>0</v>
      </c>
      <c r="X16" s="133">
        <v>0</v>
      </c>
      <c r="Y16" s="133">
        <v>0</v>
      </c>
      <c r="Z16" s="133">
        <v>0</v>
      </c>
      <c r="AA16" s="133">
        <v>0</v>
      </c>
      <c r="AB16" s="133">
        <v>0</v>
      </c>
      <c r="AC16" s="133">
        <v>0</v>
      </c>
      <c r="AD16" s="133">
        <v>1</v>
      </c>
      <c r="AE16" s="133"/>
      <c r="AF16" s="133"/>
      <c r="AG16" s="133"/>
      <c r="AH16" s="133"/>
      <c r="AI16" s="133"/>
      <c r="AJ16" s="133"/>
      <c r="AK16" s="133"/>
      <c r="AL16" s="133"/>
      <c r="AM16" s="133"/>
      <c r="AN16" s="133"/>
      <c r="AO16" s="133"/>
      <c r="AP16" s="133"/>
      <c r="AQ16" s="133">
        <v>1</v>
      </c>
      <c r="AR16" s="133">
        <v>1</v>
      </c>
      <c r="AS16" s="133"/>
      <c r="AT16" s="133"/>
      <c r="AU16" s="133"/>
      <c r="AV16" s="133"/>
      <c r="AW16" s="133">
        <v>0</v>
      </c>
      <c r="AX16" s="133"/>
      <c r="AY16" s="133"/>
      <c r="AZ16" s="133"/>
      <c r="BA16" s="133"/>
      <c r="BB16" s="133"/>
      <c r="BC16" s="133"/>
      <c r="BD16" s="133"/>
      <c r="BE16" s="133"/>
      <c r="BF16" s="133">
        <v>1</v>
      </c>
      <c r="BG16" s="133">
        <v>1</v>
      </c>
      <c r="BH16" s="133">
        <v>0</v>
      </c>
      <c r="BI16">
        <v>0</v>
      </c>
      <c r="BK16">
        <v>176</v>
      </c>
      <c r="BL16" t="s">
        <v>593</v>
      </c>
      <c r="BM16" s="120">
        <v>1</v>
      </c>
      <c r="BN16" s="132">
        <v>10</v>
      </c>
    </row>
    <row r="17" spans="1:66" x14ac:dyDescent="0.35">
      <c r="A17" t="s">
        <v>146</v>
      </c>
      <c r="B17" t="s">
        <v>254</v>
      </c>
      <c r="C17" t="s">
        <v>255</v>
      </c>
      <c r="D17" t="s">
        <v>256</v>
      </c>
      <c r="E17">
        <v>2011</v>
      </c>
      <c r="F17">
        <v>2012</v>
      </c>
      <c r="G17" t="s">
        <v>151</v>
      </c>
      <c r="H17" s="133">
        <v>1</v>
      </c>
      <c r="I17" s="133">
        <v>1</v>
      </c>
      <c r="J17" s="133">
        <v>0</v>
      </c>
      <c r="K17" s="133">
        <v>1</v>
      </c>
      <c r="L17" s="133">
        <v>1</v>
      </c>
      <c r="M17" s="133">
        <v>0</v>
      </c>
      <c r="N17" s="133">
        <v>1</v>
      </c>
      <c r="O17" s="133">
        <v>1</v>
      </c>
      <c r="P17" s="133">
        <v>1</v>
      </c>
      <c r="Q17" s="133">
        <v>1</v>
      </c>
      <c r="R17" s="133">
        <v>0</v>
      </c>
      <c r="S17" s="133">
        <v>0</v>
      </c>
      <c r="T17" s="133">
        <v>1</v>
      </c>
      <c r="U17" s="133">
        <v>1</v>
      </c>
      <c r="V17" s="133">
        <v>0</v>
      </c>
      <c r="W17" s="133">
        <v>0</v>
      </c>
      <c r="X17" s="133">
        <v>0</v>
      </c>
      <c r="Y17" s="133">
        <v>0</v>
      </c>
      <c r="Z17" s="133">
        <v>0</v>
      </c>
      <c r="AA17" s="133">
        <v>1</v>
      </c>
      <c r="AB17" s="133">
        <v>1</v>
      </c>
      <c r="AC17" s="133">
        <v>1</v>
      </c>
      <c r="AD17" s="133">
        <v>1</v>
      </c>
      <c r="AE17" s="133"/>
      <c r="AF17" s="133">
        <v>1</v>
      </c>
      <c r="AG17" s="133">
        <v>1</v>
      </c>
      <c r="AH17" s="133">
        <v>5</v>
      </c>
      <c r="AI17" s="133">
        <v>4</v>
      </c>
      <c r="AJ17" s="133">
        <v>1</v>
      </c>
      <c r="AK17" s="133">
        <v>1</v>
      </c>
      <c r="AL17" s="133">
        <v>1</v>
      </c>
      <c r="AM17" s="133">
        <v>1</v>
      </c>
      <c r="AN17" s="133">
        <v>0</v>
      </c>
      <c r="AO17" s="133">
        <v>0</v>
      </c>
      <c r="AP17" s="133">
        <v>0</v>
      </c>
      <c r="AQ17" s="133">
        <v>1</v>
      </c>
      <c r="AR17" s="133">
        <v>0</v>
      </c>
      <c r="AS17" s="133">
        <v>0</v>
      </c>
      <c r="AT17" s="133">
        <v>0</v>
      </c>
      <c r="AU17" s="133">
        <v>1</v>
      </c>
      <c r="AV17" s="133">
        <v>0</v>
      </c>
      <c r="AW17" s="133">
        <v>3</v>
      </c>
      <c r="AX17" s="133"/>
      <c r="AY17" s="133"/>
      <c r="AZ17" s="133"/>
      <c r="BA17" s="133"/>
      <c r="BB17" s="133"/>
      <c r="BC17" s="133"/>
      <c r="BD17" s="133"/>
      <c r="BE17" s="133"/>
      <c r="BF17" s="133">
        <v>1</v>
      </c>
      <c r="BG17" s="133"/>
      <c r="BH17" s="133">
        <v>1</v>
      </c>
      <c r="BK17">
        <v>178</v>
      </c>
      <c r="BL17" t="s">
        <v>606</v>
      </c>
      <c r="BM17" s="120">
        <v>1</v>
      </c>
      <c r="BN17" s="132">
        <v>22</v>
      </c>
    </row>
    <row r="18" spans="1:66" x14ac:dyDescent="0.35">
      <c r="A18" t="s">
        <v>146</v>
      </c>
      <c r="B18" t="s">
        <v>282</v>
      </c>
      <c r="C18" t="s">
        <v>283</v>
      </c>
      <c r="D18" t="s">
        <v>284</v>
      </c>
      <c r="E18">
        <v>2015</v>
      </c>
      <c r="G18" t="s">
        <v>151</v>
      </c>
      <c r="H18" s="133">
        <v>1</v>
      </c>
      <c r="I18" s="133">
        <v>1</v>
      </c>
      <c r="J18" s="133">
        <v>0</v>
      </c>
      <c r="K18" s="133">
        <v>1</v>
      </c>
      <c r="L18" s="133">
        <v>1</v>
      </c>
      <c r="M18" s="133">
        <v>1</v>
      </c>
      <c r="N18" s="133">
        <v>1</v>
      </c>
      <c r="O18" s="133">
        <v>0</v>
      </c>
      <c r="P18" s="133">
        <v>1</v>
      </c>
      <c r="Q18" s="133">
        <v>1</v>
      </c>
      <c r="R18" s="133">
        <v>0</v>
      </c>
      <c r="S18" s="133">
        <v>0</v>
      </c>
      <c r="T18" s="133">
        <v>1</v>
      </c>
      <c r="U18" s="133" t="s">
        <v>181</v>
      </c>
      <c r="V18" s="133">
        <v>0</v>
      </c>
      <c r="W18" s="133">
        <v>0</v>
      </c>
      <c r="X18" s="133">
        <v>0</v>
      </c>
      <c r="Y18" s="133">
        <v>0</v>
      </c>
      <c r="Z18" s="133">
        <v>0</v>
      </c>
      <c r="AA18" s="133">
        <v>1</v>
      </c>
      <c r="AB18" s="133">
        <v>1</v>
      </c>
      <c r="AC18" s="133">
        <v>1</v>
      </c>
      <c r="AD18" s="133">
        <v>1</v>
      </c>
      <c r="AE18" s="133"/>
      <c r="AF18" s="133">
        <v>1</v>
      </c>
      <c r="AG18" s="133">
        <v>1</v>
      </c>
      <c r="AH18" s="133">
        <v>3</v>
      </c>
      <c r="AI18" s="133">
        <v>4</v>
      </c>
      <c r="AJ18" s="133">
        <v>1</v>
      </c>
      <c r="AK18" s="133" t="s">
        <v>181</v>
      </c>
      <c r="AL18" s="133">
        <v>1</v>
      </c>
      <c r="AM18" s="133">
        <v>1</v>
      </c>
      <c r="AN18" s="133">
        <v>0</v>
      </c>
      <c r="AO18" s="133">
        <v>1</v>
      </c>
      <c r="AP18" s="133">
        <v>0</v>
      </c>
      <c r="AQ18" s="133">
        <v>1</v>
      </c>
      <c r="AR18" s="133">
        <v>0</v>
      </c>
      <c r="AS18" s="133">
        <v>0</v>
      </c>
      <c r="AT18" s="133">
        <v>1</v>
      </c>
      <c r="AU18" s="133">
        <v>0</v>
      </c>
      <c r="AV18" s="133">
        <v>0</v>
      </c>
      <c r="AW18" s="133">
        <v>0</v>
      </c>
      <c r="AX18" s="133"/>
      <c r="AY18" s="133"/>
      <c r="AZ18" s="133"/>
      <c r="BA18" s="133"/>
      <c r="BB18" s="133"/>
      <c r="BC18" s="133"/>
      <c r="BD18" s="133"/>
      <c r="BE18" s="133"/>
      <c r="BF18" s="133">
        <v>1</v>
      </c>
      <c r="BG18" s="133">
        <v>1</v>
      </c>
      <c r="BH18" s="133">
        <v>0</v>
      </c>
      <c r="BI18">
        <v>0</v>
      </c>
      <c r="BK18">
        <v>181</v>
      </c>
      <c r="BL18" t="s">
        <v>286</v>
      </c>
      <c r="BM18" s="120">
        <v>1</v>
      </c>
      <c r="BN18" s="132">
        <v>21</v>
      </c>
    </row>
    <row r="19" spans="1:66" x14ac:dyDescent="0.35">
      <c r="A19" t="s">
        <v>146</v>
      </c>
      <c r="B19" t="s">
        <v>316</v>
      </c>
      <c r="C19" t="s">
        <v>317</v>
      </c>
      <c r="D19" t="s">
        <v>318</v>
      </c>
      <c r="E19">
        <v>2012</v>
      </c>
      <c r="F19">
        <v>2011</v>
      </c>
      <c r="G19" t="s">
        <v>319</v>
      </c>
      <c r="H19" s="133">
        <v>1</v>
      </c>
      <c r="I19" s="133">
        <v>0</v>
      </c>
      <c r="J19" s="133">
        <v>0</v>
      </c>
      <c r="K19" s="133">
        <v>1</v>
      </c>
      <c r="L19" s="133">
        <v>0</v>
      </c>
      <c r="M19" s="133">
        <v>1</v>
      </c>
      <c r="N19" s="133">
        <v>1</v>
      </c>
      <c r="O19" s="133">
        <v>0</v>
      </c>
      <c r="P19" s="133">
        <v>1</v>
      </c>
      <c r="Q19" s="133">
        <v>1</v>
      </c>
      <c r="R19" s="133">
        <v>0</v>
      </c>
      <c r="S19" s="133">
        <v>0</v>
      </c>
      <c r="T19" s="133">
        <v>1</v>
      </c>
      <c r="U19" s="133">
        <v>1</v>
      </c>
      <c r="V19" s="133">
        <v>0</v>
      </c>
      <c r="W19" s="133">
        <v>0</v>
      </c>
      <c r="X19" s="133">
        <v>1</v>
      </c>
      <c r="Y19" s="133">
        <v>1</v>
      </c>
      <c r="Z19" s="133">
        <v>0</v>
      </c>
      <c r="AA19" s="133">
        <v>1</v>
      </c>
      <c r="AB19" s="133">
        <v>1</v>
      </c>
      <c r="AC19" s="133">
        <v>1</v>
      </c>
      <c r="AD19" s="133">
        <v>1</v>
      </c>
      <c r="AE19" s="133"/>
      <c r="AF19" s="133">
        <v>1</v>
      </c>
      <c r="AG19" s="133">
        <v>1</v>
      </c>
      <c r="AH19" s="133">
        <v>7</v>
      </c>
      <c r="AI19" s="133">
        <v>7</v>
      </c>
      <c r="AJ19" s="133">
        <v>0</v>
      </c>
      <c r="AK19" s="133">
        <v>1</v>
      </c>
      <c r="AL19" s="133">
        <v>1</v>
      </c>
      <c r="AM19" s="133">
        <v>1</v>
      </c>
      <c r="AN19" s="133">
        <v>0</v>
      </c>
      <c r="AO19" s="133">
        <v>1</v>
      </c>
      <c r="AP19" s="133">
        <v>0</v>
      </c>
      <c r="AQ19" s="133">
        <v>1</v>
      </c>
      <c r="AR19" s="133">
        <v>0</v>
      </c>
      <c r="AS19" s="133">
        <v>1</v>
      </c>
      <c r="AT19" s="133">
        <v>0</v>
      </c>
      <c r="AU19" s="133">
        <v>0</v>
      </c>
      <c r="AV19" s="133">
        <v>1</v>
      </c>
      <c r="AW19" s="133">
        <v>15</v>
      </c>
      <c r="AX19" s="133"/>
      <c r="AY19" s="133"/>
      <c r="AZ19" s="133"/>
      <c r="BA19" s="133"/>
      <c r="BB19" s="133"/>
      <c r="BC19" s="133"/>
      <c r="BD19" s="133"/>
      <c r="BE19" s="133"/>
      <c r="BF19" s="133">
        <v>1</v>
      </c>
      <c r="BG19" s="133">
        <v>1</v>
      </c>
      <c r="BH19" s="133"/>
      <c r="BK19">
        <v>182</v>
      </c>
      <c r="BL19" t="s">
        <v>762</v>
      </c>
      <c r="BM19" s="120">
        <v>1</v>
      </c>
      <c r="BN19" s="132">
        <v>22</v>
      </c>
    </row>
    <row r="20" spans="1:66" x14ac:dyDescent="0.35">
      <c r="A20" t="s">
        <v>146</v>
      </c>
      <c r="B20" t="s">
        <v>335</v>
      </c>
      <c r="C20" t="s">
        <v>336</v>
      </c>
      <c r="D20" t="s">
        <v>337</v>
      </c>
      <c r="E20">
        <v>2014</v>
      </c>
      <c r="G20" t="s">
        <v>151</v>
      </c>
      <c r="H20" s="133">
        <v>1</v>
      </c>
      <c r="I20" s="133">
        <v>1</v>
      </c>
      <c r="J20" s="133">
        <v>1</v>
      </c>
      <c r="K20" s="133">
        <v>1</v>
      </c>
      <c r="L20" s="133">
        <v>1</v>
      </c>
      <c r="M20" s="133">
        <v>1</v>
      </c>
      <c r="N20" s="133">
        <v>1</v>
      </c>
      <c r="O20" s="133">
        <v>0</v>
      </c>
      <c r="P20" s="133">
        <v>1</v>
      </c>
      <c r="Q20" s="133">
        <v>1</v>
      </c>
      <c r="R20" s="133">
        <v>0</v>
      </c>
      <c r="S20" s="133">
        <v>0</v>
      </c>
      <c r="T20" s="133">
        <v>1</v>
      </c>
      <c r="U20" s="133">
        <v>1</v>
      </c>
      <c r="V20" s="133">
        <v>0</v>
      </c>
      <c r="W20" s="133">
        <v>0</v>
      </c>
      <c r="X20" s="133">
        <v>1</v>
      </c>
      <c r="Y20" s="133">
        <v>1</v>
      </c>
      <c r="Z20" s="133">
        <v>0</v>
      </c>
      <c r="AA20" s="133">
        <v>1</v>
      </c>
      <c r="AB20" s="133">
        <v>0</v>
      </c>
      <c r="AC20" s="133">
        <v>0</v>
      </c>
      <c r="AD20" s="133">
        <v>1</v>
      </c>
      <c r="AE20" s="133"/>
      <c r="AF20" s="133">
        <v>1</v>
      </c>
      <c r="AG20" s="133">
        <v>1</v>
      </c>
      <c r="AH20" s="133">
        <v>5</v>
      </c>
      <c r="AI20" s="133">
        <v>6</v>
      </c>
      <c r="AJ20" s="133">
        <v>1</v>
      </c>
      <c r="AK20" s="133">
        <v>1</v>
      </c>
      <c r="AL20" s="133">
        <v>0</v>
      </c>
      <c r="AM20" s="133">
        <v>1</v>
      </c>
      <c r="AN20" s="133">
        <v>0</v>
      </c>
      <c r="AO20" s="133">
        <v>1</v>
      </c>
      <c r="AP20" s="133">
        <v>1</v>
      </c>
      <c r="AQ20" s="133">
        <v>1</v>
      </c>
      <c r="AR20" s="133">
        <v>0</v>
      </c>
      <c r="AS20" s="133">
        <v>0</v>
      </c>
      <c r="AT20" s="133">
        <v>1</v>
      </c>
      <c r="AU20" s="133">
        <v>0</v>
      </c>
      <c r="AV20" s="133">
        <v>0</v>
      </c>
      <c r="AW20" s="133">
        <v>31</v>
      </c>
      <c r="AX20" s="133"/>
      <c r="AY20" s="133"/>
      <c r="AZ20" s="133"/>
      <c r="BA20" s="133"/>
      <c r="BB20" s="133"/>
      <c r="BC20" s="133"/>
      <c r="BD20" s="133"/>
      <c r="BE20" s="133"/>
      <c r="BF20" s="133">
        <v>1</v>
      </c>
      <c r="BG20" s="133">
        <v>1</v>
      </c>
      <c r="BH20" s="133">
        <v>1</v>
      </c>
      <c r="BK20">
        <v>184</v>
      </c>
      <c r="BL20" t="s">
        <v>820</v>
      </c>
      <c r="BM20" s="120">
        <v>1</v>
      </c>
      <c r="BN20" s="132">
        <v>19</v>
      </c>
    </row>
    <row r="21" spans="1:66" x14ac:dyDescent="0.35">
      <c r="A21" t="s">
        <v>139</v>
      </c>
      <c r="B21" t="s">
        <v>140</v>
      </c>
      <c r="C21" t="s">
        <v>141</v>
      </c>
      <c r="D21" t="s">
        <v>142</v>
      </c>
      <c r="E21">
        <v>2012</v>
      </c>
      <c r="F21">
        <v>2013</v>
      </c>
      <c r="G21" t="s">
        <v>144</v>
      </c>
      <c r="H21" s="133">
        <v>1</v>
      </c>
      <c r="I21" s="133">
        <v>0</v>
      </c>
      <c r="J21" s="133">
        <v>0</v>
      </c>
      <c r="K21" s="133">
        <v>0</v>
      </c>
      <c r="L21" s="133">
        <v>0</v>
      </c>
      <c r="M21" s="133">
        <v>1</v>
      </c>
      <c r="N21" s="133">
        <v>0</v>
      </c>
      <c r="O21" s="133">
        <v>1</v>
      </c>
      <c r="P21" s="133">
        <v>0</v>
      </c>
      <c r="Q21" s="133">
        <v>1</v>
      </c>
      <c r="R21" s="133">
        <v>0</v>
      </c>
      <c r="S21" s="133">
        <v>0</v>
      </c>
      <c r="T21" s="133">
        <v>1</v>
      </c>
      <c r="U21" s="133">
        <v>1</v>
      </c>
      <c r="V21" s="133">
        <v>0</v>
      </c>
      <c r="W21" s="133">
        <v>0</v>
      </c>
      <c r="X21" s="133">
        <v>0</v>
      </c>
      <c r="Y21" s="133">
        <v>0</v>
      </c>
      <c r="Z21" s="133">
        <v>0</v>
      </c>
      <c r="AA21" s="133">
        <v>1</v>
      </c>
      <c r="AB21" s="133">
        <v>1</v>
      </c>
      <c r="AC21" s="133">
        <v>1</v>
      </c>
      <c r="AD21" s="133">
        <v>1</v>
      </c>
      <c r="AE21" s="133"/>
      <c r="AF21" s="133">
        <v>1</v>
      </c>
      <c r="AG21" s="133">
        <v>1</v>
      </c>
      <c r="AH21" s="133">
        <v>7</v>
      </c>
      <c r="AI21" s="133">
        <v>4</v>
      </c>
      <c r="AJ21" s="133">
        <v>1</v>
      </c>
      <c r="AK21" s="133">
        <v>1</v>
      </c>
      <c r="AL21" s="133">
        <v>0</v>
      </c>
      <c r="AM21" s="133">
        <v>1</v>
      </c>
      <c r="AN21" s="133">
        <v>0</v>
      </c>
      <c r="AO21" s="133">
        <v>1</v>
      </c>
      <c r="AP21" s="133">
        <v>1</v>
      </c>
      <c r="AQ21" s="133">
        <v>0</v>
      </c>
      <c r="AR21" s="133">
        <v>1</v>
      </c>
      <c r="AS21" s="133">
        <v>0</v>
      </c>
      <c r="AT21" s="133">
        <v>0</v>
      </c>
      <c r="AU21" s="133">
        <v>1</v>
      </c>
      <c r="AV21" s="133">
        <v>1</v>
      </c>
      <c r="AW21" s="133">
        <v>36</v>
      </c>
      <c r="AX21" s="133"/>
      <c r="AY21" s="133"/>
      <c r="AZ21" s="133"/>
      <c r="BA21" s="133"/>
      <c r="BB21" s="133"/>
      <c r="BC21" s="133"/>
      <c r="BD21" s="133"/>
      <c r="BE21" s="133"/>
      <c r="BF21" s="133">
        <v>1</v>
      </c>
      <c r="BG21" s="133"/>
      <c r="BH21" s="133"/>
      <c r="BK21">
        <v>193</v>
      </c>
      <c r="BL21" t="s">
        <v>417</v>
      </c>
      <c r="BM21" s="120">
        <v>1</v>
      </c>
      <c r="BN21" s="132">
        <v>18</v>
      </c>
    </row>
    <row r="22" spans="1:66" x14ac:dyDescent="0.35">
      <c r="A22" t="s">
        <v>260</v>
      </c>
      <c r="B22" t="s">
        <v>333</v>
      </c>
      <c r="C22" t="s">
        <v>141</v>
      </c>
      <c r="D22" t="s">
        <v>142</v>
      </c>
      <c r="E22">
        <v>2014</v>
      </c>
      <c r="G22" t="s">
        <v>151</v>
      </c>
      <c r="H22" s="133">
        <v>1</v>
      </c>
      <c r="I22" s="133">
        <v>1</v>
      </c>
      <c r="J22" s="133">
        <v>0</v>
      </c>
      <c r="K22" s="133">
        <v>1</v>
      </c>
      <c r="L22" s="133">
        <v>1</v>
      </c>
      <c r="M22" s="133">
        <v>0</v>
      </c>
      <c r="N22" s="133">
        <v>1</v>
      </c>
      <c r="O22" s="133">
        <v>1</v>
      </c>
      <c r="P22" s="133">
        <v>0</v>
      </c>
      <c r="Q22" s="133">
        <v>0</v>
      </c>
      <c r="R22" s="133">
        <v>0</v>
      </c>
      <c r="S22" s="133">
        <v>0</v>
      </c>
      <c r="T22" s="133">
        <v>1</v>
      </c>
      <c r="U22" s="133" t="s">
        <v>181</v>
      </c>
      <c r="V22" s="133">
        <v>0</v>
      </c>
      <c r="W22" s="133">
        <v>0</v>
      </c>
      <c r="X22" s="133">
        <v>0</v>
      </c>
      <c r="Y22" s="133">
        <v>0</v>
      </c>
      <c r="Z22" s="133">
        <v>0</v>
      </c>
      <c r="AA22" s="133">
        <v>1</v>
      </c>
      <c r="AB22" s="133">
        <v>0</v>
      </c>
      <c r="AC22" s="133">
        <v>1</v>
      </c>
      <c r="AD22" s="133">
        <v>1</v>
      </c>
      <c r="AE22" s="133"/>
      <c r="AF22" s="133">
        <v>1</v>
      </c>
      <c r="AG22" s="133">
        <v>1</v>
      </c>
      <c r="AH22" s="133">
        <v>12</v>
      </c>
      <c r="AI22" s="133">
        <v>5</v>
      </c>
      <c r="AJ22" s="133">
        <v>1</v>
      </c>
      <c r="AK22" s="133" t="s">
        <v>181</v>
      </c>
      <c r="AL22" s="133">
        <v>1</v>
      </c>
      <c r="AM22" s="133">
        <v>1</v>
      </c>
      <c r="AN22" s="133">
        <v>0</v>
      </c>
      <c r="AO22" s="133">
        <v>1</v>
      </c>
      <c r="AP22" s="133">
        <v>0</v>
      </c>
      <c r="AQ22" s="133">
        <v>0</v>
      </c>
      <c r="AR22" s="133">
        <v>1</v>
      </c>
      <c r="AS22" s="133">
        <v>0</v>
      </c>
      <c r="AT22" s="133">
        <v>0</v>
      </c>
      <c r="AU22" s="133">
        <v>1</v>
      </c>
      <c r="AV22" s="133">
        <v>0</v>
      </c>
      <c r="AW22" s="133">
        <v>6</v>
      </c>
      <c r="AX22" s="133"/>
      <c r="AY22" s="133"/>
      <c r="AZ22" s="133"/>
      <c r="BA22" s="133"/>
      <c r="BB22" s="133"/>
      <c r="BC22" s="133"/>
      <c r="BD22" s="133"/>
      <c r="BE22" s="133"/>
      <c r="BF22" s="133">
        <v>1</v>
      </c>
      <c r="BG22" s="133"/>
      <c r="BH22" s="133"/>
      <c r="BK22">
        <v>199</v>
      </c>
      <c r="BL22" t="s">
        <v>815</v>
      </c>
      <c r="BM22" s="120">
        <v>1</v>
      </c>
      <c r="BN22" s="132">
        <v>14</v>
      </c>
    </row>
    <row r="23" spans="1:66" x14ac:dyDescent="0.35">
      <c r="A23" t="s">
        <v>133</v>
      </c>
      <c r="B23" t="s">
        <v>411</v>
      </c>
      <c r="C23" t="s">
        <v>1045</v>
      </c>
      <c r="D23" t="s">
        <v>1046</v>
      </c>
      <c r="E23">
        <v>2004</v>
      </c>
      <c r="F23" t="s">
        <v>1047</v>
      </c>
      <c r="G23" t="s">
        <v>151</v>
      </c>
      <c r="H23" s="133">
        <v>1</v>
      </c>
      <c r="I23" s="133">
        <v>0</v>
      </c>
      <c r="J23" s="133">
        <v>0</v>
      </c>
      <c r="K23" s="133">
        <v>0</v>
      </c>
      <c r="L23" s="133">
        <v>0</v>
      </c>
      <c r="M23" s="133">
        <v>0</v>
      </c>
      <c r="N23" s="133">
        <v>0</v>
      </c>
      <c r="O23" s="133">
        <v>0</v>
      </c>
      <c r="P23" s="133">
        <v>0</v>
      </c>
      <c r="Q23" s="133">
        <v>1</v>
      </c>
      <c r="R23" s="133">
        <v>0</v>
      </c>
      <c r="S23" s="133">
        <v>0</v>
      </c>
      <c r="T23" s="133">
        <v>1</v>
      </c>
      <c r="U23" s="133">
        <v>0</v>
      </c>
      <c r="V23" s="133">
        <v>0</v>
      </c>
      <c r="W23" s="133">
        <v>0</v>
      </c>
      <c r="X23" s="133">
        <v>0</v>
      </c>
      <c r="Y23" s="133">
        <v>0</v>
      </c>
      <c r="Z23" s="133">
        <v>0</v>
      </c>
      <c r="AA23" s="133">
        <v>0</v>
      </c>
      <c r="AB23" s="133">
        <v>0</v>
      </c>
      <c r="AC23" s="133">
        <v>0</v>
      </c>
      <c r="AD23" s="133">
        <v>1</v>
      </c>
      <c r="AE23" s="133"/>
      <c r="AF23" s="133" t="s">
        <v>1048</v>
      </c>
      <c r="AG23" s="133">
        <v>1</v>
      </c>
      <c r="AH23" s="133" t="s">
        <v>1049</v>
      </c>
      <c r="AI23" s="133">
        <v>1</v>
      </c>
      <c r="AJ23" s="133">
        <v>1</v>
      </c>
      <c r="AK23" s="133">
        <v>0</v>
      </c>
      <c r="AL23" s="133">
        <v>0</v>
      </c>
      <c r="AM23" s="133">
        <v>0</v>
      </c>
      <c r="AN23" s="133">
        <v>23</v>
      </c>
      <c r="AO23" s="133">
        <v>0</v>
      </c>
      <c r="AP23" s="133">
        <v>0</v>
      </c>
      <c r="AQ23" s="133">
        <v>0</v>
      </c>
      <c r="AR23" s="133">
        <v>0</v>
      </c>
      <c r="AS23" s="133">
        <v>1</v>
      </c>
      <c r="AT23" s="133">
        <v>0</v>
      </c>
      <c r="AU23" s="133">
        <v>0</v>
      </c>
      <c r="AV23" s="133">
        <v>1</v>
      </c>
      <c r="AW23" s="133">
        <v>12</v>
      </c>
      <c r="AX23" s="133"/>
      <c r="AY23" s="133"/>
      <c r="AZ23" s="133"/>
      <c r="BA23" s="133"/>
      <c r="BB23" s="133"/>
      <c r="BC23" s="133"/>
      <c r="BD23" s="133"/>
      <c r="BE23" s="133"/>
      <c r="BF23" s="133">
        <v>0</v>
      </c>
      <c r="BG23" s="133">
        <v>0</v>
      </c>
      <c r="BH23" s="133">
        <v>0</v>
      </c>
      <c r="BI23">
        <v>0</v>
      </c>
      <c r="BJ23" t="s">
        <v>1050</v>
      </c>
      <c r="BK23">
        <v>213</v>
      </c>
      <c r="BL23" t="s">
        <v>412</v>
      </c>
      <c r="BM23" s="120">
        <v>1</v>
      </c>
      <c r="BN23" s="132">
        <v>7</v>
      </c>
    </row>
    <row r="24" spans="1:66" x14ac:dyDescent="0.35">
      <c r="A24" t="s">
        <v>133</v>
      </c>
      <c r="B24" t="s">
        <v>165</v>
      </c>
      <c r="C24" t="s">
        <v>166</v>
      </c>
      <c r="D24" t="s">
        <v>167</v>
      </c>
      <c r="E24">
        <v>2016</v>
      </c>
      <c r="G24" t="s">
        <v>151</v>
      </c>
      <c r="H24" s="133">
        <v>1</v>
      </c>
      <c r="I24" s="133">
        <v>0</v>
      </c>
      <c r="J24" s="133">
        <v>1</v>
      </c>
      <c r="K24" s="133">
        <v>1</v>
      </c>
      <c r="L24" s="133">
        <v>0</v>
      </c>
      <c r="M24" s="133">
        <v>1</v>
      </c>
      <c r="N24" s="133">
        <v>1</v>
      </c>
      <c r="O24" s="133">
        <v>1</v>
      </c>
      <c r="P24" s="133">
        <v>1</v>
      </c>
      <c r="Q24" s="133">
        <v>0</v>
      </c>
      <c r="R24" s="133">
        <v>0</v>
      </c>
      <c r="S24" s="133">
        <v>0</v>
      </c>
      <c r="T24" s="133">
        <v>1</v>
      </c>
      <c r="U24" s="133">
        <v>1</v>
      </c>
      <c r="V24" s="133">
        <v>0</v>
      </c>
      <c r="W24" s="133">
        <v>0</v>
      </c>
      <c r="X24" s="133">
        <v>0</v>
      </c>
      <c r="Y24" s="133">
        <v>0</v>
      </c>
      <c r="Z24" s="133">
        <v>0</v>
      </c>
      <c r="AA24" s="133">
        <v>0</v>
      </c>
      <c r="AB24" s="133">
        <v>0</v>
      </c>
      <c r="AC24" s="133">
        <v>0</v>
      </c>
      <c r="AD24" s="133">
        <v>1</v>
      </c>
      <c r="AE24" s="133"/>
      <c r="AF24" s="133">
        <v>1</v>
      </c>
      <c r="AG24" s="133">
        <v>1</v>
      </c>
      <c r="AH24" s="133"/>
      <c r="AI24" s="133"/>
      <c r="AJ24" s="133"/>
      <c r="AK24" s="133"/>
      <c r="AL24" s="133"/>
      <c r="AM24" s="133"/>
      <c r="AN24" s="133"/>
      <c r="AO24" s="133"/>
      <c r="AP24" s="133"/>
      <c r="AQ24" s="133">
        <v>0</v>
      </c>
      <c r="AR24" s="133">
        <v>1</v>
      </c>
      <c r="AS24" s="133">
        <v>0</v>
      </c>
      <c r="AT24" s="133">
        <v>0</v>
      </c>
      <c r="AU24" s="133">
        <v>1</v>
      </c>
      <c r="AV24" s="133">
        <v>0</v>
      </c>
      <c r="AW24" s="133"/>
      <c r="AX24" s="133"/>
      <c r="AY24" s="133"/>
      <c r="AZ24" s="133"/>
      <c r="BA24" s="133"/>
      <c r="BB24" s="133"/>
      <c r="BC24" s="133"/>
      <c r="BD24" s="133"/>
      <c r="BE24" s="133"/>
      <c r="BF24" s="133">
        <v>1</v>
      </c>
      <c r="BG24" s="133">
        <v>1</v>
      </c>
      <c r="BH24" s="133">
        <v>1</v>
      </c>
      <c r="BK24">
        <v>223</v>
      </c>
      <c r="BL24" t="s">
        <v>459</v>
      </c>
      <c r="BM24" s="120">
        <v>1</v>
      </c>
      <c r="BN24" s="132">
        <v>14</v>
      </c>
    </row>
    <row r="25" spans="1:66" x14ac:dyDescent="0.35">
      <c r="A25" t="s">
        <v>133</v>
      </c>
      <c r="B25" t="s">
        <v>1051</v>
      </c>
      <c r="C25" t="s">
        <v>1052</v>
      </c>
      <c r="E25">
        <v>2014</v>
      </c>
      <c r="F25">
        <v>2018</v>
      </c>
      <c r="G25" t="s">
        <v>144</v>
      </c>
      <c r="H25" s="133">
        <f>MAX(H23:H24)</f>
        <v>1</v>
      </c>
      <c r="I25" s="133">
        <f t="shared" ref="I25:AG25" si="6">MAX(I23:I24)</f>
        <v>0</v>
      </c>
      <c r="J25" s="133">
        <f t="shared" si="6"/>
        <v>1</v>
      </c>
      <c r="K25" s="133">
        <f t="shared" si="6"/>
        <v>1</v>
      </c>
      <c r="L25" s="133">
        <f t="shared" si="6"/>
        <v>0</v>
      </c>
      <c r="M25" s="133">
        <f t="shared" si="6"/>
        <v>1</v>
      </c>
      <c r="N25" s="133">
        <f t="shared" si="6"/>
        <v>1</v>
      </c>
      <c r="O25" s="133">
        <f t="shared" si="6"/>
        <v>1</v>
      </c>
      <c r="P25" s="133">
        <f t="shared" si="6"/>
        <v>1</v>
      </c>
      <c r="Q25" s="133">
        <f t="shared" si="6"/>
        <v>1</v>
      </c>
      <c r="R25" s="133">
        <f t="shared" si="6"/>
        <v>0</v>
      </c>
      <c r="S25" s="133">
        <f t="shared" si="6"/>
        <v>0</v>
      </c>
      <c r="T25" s="133">
        <f t="shared" si="6"/>
        <v>1</v>
      </c>
      <c r="U25" s="133">
        <f t="shared" si="6"/>
        <v>1</v>
      </c>
      <c r="V25" s="133">
        <f t="shared" si="6"/>
        <v>0</v>
      </c>
      <c r="W25" s="133">
        <f t="shared" si="6"/>
        <v>0</v>
      </c>
      <c r="X25" s="133">
        <f t="shared" si="6"/>
        <v>0</v>
      </c>
      <c r="Y25" s="133">
        <f t="shared" si="6"/>
        <v>0</v>
      </c>
      <c r="Z25" s="133">
        <f t="shared" si="6"/>
        <v>0</v>
      </c>
      <c r="AA25" s="133">
        <f t="shared" si="6"/>
        <v>0</v>
      </c>
      <c r="AB25" s="133">
        <f t="shared" si="6"/>
        <v>0</v>
      </c>
      <c r="AC25" s="133">
        <f t="shared" si="6"/>
        <v>0</v>
      </c>
      <c r="AD25" s="133">
        <f t="shared" si="6"/>
        <v>1</v>
      </c>
      <c r="AE25" s="133"/>
      <c r="AF25" s="133">
        <f t="shared" si="6"/>
        <v>1</v>
      </c>
      <c r="AG25" s="133">
        <f t="shared" si="6"/>
        <v>1</v>
      </c>
      <c r="AH25" s="133">
        <f t="shared" ref="AH25:AP25" si="7">SUM(AH23:AH24)</f>
        <v>0</v>
      </c>
      <c r="AI25" s="133">
        <f t="shared" si="7"/>
        <v>1</v>
      </c>
      <c r="AJ25" s="133">
        <f t="shared" si="7"/>
        <v>1</v>
      </c>
      <c r="AK25" s="133">
        <f t="shared" si="7"/>
        <v>0</v>
      </c>
      <c r="AL25" s="133">
        <f t="shared" si="7"/>
        <v>0</v>
      </c>
      <c r="AM25" s="133">
        <f t="shared" si="7"/>
        <v>0</v>
      </c>
      <c r="AN25" s="133">
        <f t="shared" si="7"/>
        <v>23</v>
      </c>
      <c r="AO25" s="133">
        <f t="shared" si="7"/>
        <v>0</v>
      </c>
      <c r="AP25" s="133">
        <f t="shared" si="7"/>
        <v>0</v>
      </c>
      <c r="AQ25" s="133">
        <f t="shared" ref="AQ25:AV25" si="8">MAX(AQ23:AQ24)</f>
        <v>0</v>
      </c>
      <c r="AR25" s="133">
        <f t="shared" si="8"/>
        <v>1</v>
      </c>
      <c r="AS25" s="133">
        <f t="shared" si="8"/>
        <v>1</v>
      </c>
      <c r="AT25" s="133">
        <f t="shared" si="8"/>
        <v>0</v>
      </c>
      <c r="AU25" s="133">
        <f t="shared" si="8"/>
        <v>1</v>
      </c>
      <c r="AV25" s="133">
        <f t="shared" si="8"/>
        <v>1</v>
      </c>
      <c r="AW25" s="133">
        <f>SUM(AW23:AW24)</f>
        <v>12</v>
      </c>
      <c r="AX25" s="133"/>
      <c r="AY25" s="133"/>
      <c r="AZ25" s="133"/>
      <c r="BA25" s="133"/>
      <c r="BB25" s="133"/>
      <c r="BC25" s="133"/>
      <c r="BD25" s="133"/>
      <c r="BE25" s="133"/>
      <c r="BF25" s="133">
        <f>MAX(BF23:BF24)</f>
        <v>1</v>
      </c>
      <c r="BG25" s="133">
        <f>MAX(BG23:BG24)</f>
        <v>1</v>
      </c>
      <c r="BH25" s="133">
        <f>MAX(BH23:BH24)</f>
        <v>1</v>
      </c>
      <c r="BI25">
        <f>MAX(BI23:BI24)</f>
        <v>0</v>
      </c>
      <c r="BK25">
        <v>228</v>
      </c>
      <c r="BL25" t="s">
        <v>488</v>
      </c>
      <c r="BM25" s="120">
        <v>1</v>
      </c>
      <c r="BN25" s="132">
        <v>26</v>
      </c>
    </row>
    <row r="26" spans="1:66" x14ac:dyDescent="0.35">
      <c r="A26" t="s">
        <v>133</v>
      </c>
      <c r="B26" t="s">
        <v>185</v>
      </c>
      <c r="C26" t="s">
        <v>186</v>
      </c>
      <c r="D26" t="s">
        <v>187</v>
      </c>
      <c r="E26">
        <v>2012</v>
      </c>
      <c r="G26" t="s">
        <v>144</v>
      </c>
      <c r="H26" s="133">
        <v>1</v>
      </c>
      <c r="I26" s="133">
        <v>1</v>
      </c>
      <c r="J26" s="133">
        <v>1</v>
      </c>
      <c r="K26" s="133">
        <v>0</v>
      </c>
      <c r="L26" s="133">
        <v>1</v>
      </c>
      <c r="M26" s="133">
        <v>0</v>
      </c>
      <c r="N26" s="133">
        <v>0</v>
      </c>
      <c r="O26" s="133">
        <v>0</v>
      </c>
      <c r="P26" s="133">
        <v>1</v>
      </c>
      <c r="Q26" s="133">
        <v>1</v>
      </c>
      <c r="R26" s="133">
        <v>0</v>
      </c>
      <c r="S26" s="133">
        <v>0</v>
      </c>
      <c r="T26" s="133">
        <v>1</v>
      </c>
      <c r="U26" s="133">
        <v>0</v>
      </c>
      <c r="V26" s="133">
        <v>0</v>
      </c>
      <c r="W26" s="133">
        <v>0</v>
      </c>
      <c r="X26" s="133">
        <v>0</v>
      </c>
      <c r="Y26" s="133">
        <v>0</v>
      </c>
      <c r="Z26" s="133">
        <v>0</v>
      </c>
      <c r="AA26" s="133">
        <v>1</v>
      </c>
      <c r="AB26" s="133">
        <v>0</v>
      </c>
      <c r="AC26" s="133">
        <v>0</v>
      </c>
      <c r="AD26" s="133">
        <v>0</v>
      </c>
      <c r="AE26" s="133"/>
      <c r="AF26" s="133">
        <v>1</v>
      </c>
      <c r="AG26" s="133">
        <v>1</v>
      </c>
      <c r="AH26" s="133">
        <v>9</v>
      </c>
      <c r="AI26" s="133">
        <v>3</v>
      </c>
      <c r="AJ26" s="133" t="s">
        <v>189</v>
      </c>
      <c r="AK26" s="133" t="s">
        <v>181</v>
      </c>
      <c r="AL26" s="133">
        <v>1</v>
      </c>
      <c r="AM26" s="133">
        <v>1</v>
      </c>
      <c r="AN26" s="133">
        <v>1</v>
      </c>
      <c r="AO26" s="133">
        <v>0</v>
      </c>
      <c r="AP26" s="133">
        <v>0</v>
      </c>
      <c r="AQ26" s="133">
        <v>1</v>
      </c>
      <c r="AR26" s="133">
        <v>1</v>
      </c>
      <c r="AS26" s="133">
        <v>0</v>
      </c>
      <c r="AT26" s="133" t="s">
        <v>181</v>
      </c>
      <c r="AU26" s="133" t="s">
        <v>181</v>
      </c>
      <c r="AV26" s="133" t="s">
        <v>181</v>
      </c>
      <c r="AW26" s="133" t="s">
        <v>181</v>
      </c>
      <c r="AX26" s="133"/>
      <c r="AY26" s="133"/>
      <c r="AZ26" s="133"/>
      <c r="BA26" s="133"/>
      <c r="BB26" s="133"/>
      <c r="BC26" s="133"/>
      <c r="BD26" s="133"/>
      <c r="BE26" s="133"/>
      <c r="BF26" s="133"/>
      <c r="BG26" s="133"/>
      <c r="BH26" s="133"/>
      <c r="BK26">
        <v>233</v>
      </c>
      <c r="BL26" t="s">
        <v>493</v>
      </c>
      <c r="BM26" s="120">
        <v>1</v>
      </c>
      <c r="BN26" s="132">
        <v>12</v>
      </c>
    </row>
    <row r="27" spans="1:66" x14ac:dyDescent="0.35">
      <c r="A27" t="s">
        <v>133</v>
      </c>
      <c r="B27" t="s">
        <v>194</v>
      </c>
      <c r="C27" t="s">
        <v>195</v>
      </c>
      <c r="D27" t="s">
        <v>196</v>
      </c>
      <c r="E27">
        <v>2021</v>
      </c>
      <c r="F27">
        <v>2019</v>
      </c>
      <c r="G27" t="s">
        <v>197</v>
      </c>
      <c r="H27" s="133">
        <v>1</v>
      </c>
      <c r="I27" s="133">
        <v>1</v>
      </c>
      <c r="J27" s="133">
        <v>0</v>
      </c>
      <c r="K27" s="133">
        <v>1</v>
      </c>
      <c r="L27" s="133">
        <v>1</v>
      </c>
      <c r="M27" s="133">
        <v>0</v>
      </c>
      <c r="N27" s="133">
        <v>1</v>
      </c>
      <c r="O27" s="133">
        <v>0</v>
      </c>
      <c r="P27" s="133">
        <v>1</v>
      </c>
      <c r="Q27" s="133">
        <v>0</v>
      </c>
      <c r="R27" s="133">
        <v>0</v>
      </c>
      <c r="S27" s="133">
        <v>0</v>
      </c>
      <c r="T27" s="133">
        <v>1</v>
      </c>
      <c r="U27" s="133">
        <v>0</v>
      </c>
      <c r="V27" s="133">
        <v>0</v>
      </c>
      <c r="W27" s="133">
        <v>0</v>
      </c>
      <c r="X27" s="133">
        <v>0</v>
      </c>
      <c r="Y27" s="133">
        <v>0</v>
      </c>
      <c r="Z27" s="133">
        <v>0</v>
      </c>
      <c r="AA27" s="133">
        <v>1</v>
      </c>
      <c r="AB27" s="133">
        <v>0</v>
      </c>
      <c r="AC27" s="133">
        <v>0</v>
      </c>
      <c r="AD27" s="133">
        <v>0</v>
      </c>
      <c r="AE27" s="133"/>
      <c r="AF27" s="133">
        <v>0</v>
      </c>
      <c r="AG27" s="133">
        <v>1</v>
      </c>
      <c r="AH27" s="133">
        <v>5</v>
      </c>
      <c r="AI27" s="133">
        <v>4</v>
      </c>
      <c r="AJ27" s="133">
        <v>1</v>
      </c>
      <c r="AK27" s="133">
        <v>1</v>
      </c>
      <c r="AL27" s="133">
        <v>1</v>
      </c>
      <c r="AM27" s="133">
        <v>1</v>
      </c>
      <c r="AN27" s="133">
        <v>0</v>
      </c>
      <c r="AO27" s="133">
        <v>0</v>
      </c>
      <c r="AP27" s="133">
        <v>1</v>
      </c>
      <c r="AQ27" s="133">
        <v>1</v>
      </c>
      <c r="AR27" s="133">
        <v>1</v>
      </c>
      <c r="AS27" s="133">
        <v>0</v>
      </c>
      <c r="AT27" s="133">
        <v>1</v>
      </c>
      <c r="AU27" s="133">
        <v>1</v>
      </c>
      <c r="AV27" s="133">
        <v>0</v>
      </c>
      <c r="AW27" s="133">
        <v>0</v>
      </c>
      <c r="AX27" s="133"/>
      <c r="AY27" s="133"/>
      <c r="AZ27" s="133"/>
      <c r="BA27" s="133"/>
      <c r="BB27" s="133"/>
      <c r="BC27" s="133"/>
      <c r="BD27" s="133"/>
      <c r="BE27" s="133"/>
      <c r="BF27" s="133">
        <v>0</v>
      </c>
      <c r="BG27" s="133">
        <v>0</v>
      </c>
      <c r="BH27" s="133">
        <v>0</v>
      </c>
      <c r="BI27">
        <v>0</v>
      </c>
      <c r="BJ27" t="s">
        <v>941</v>
      </c>
      <c r="BK27">
        <v>238</v>
      </c>
      <c r="BL27" t="s">
        <v>504</v>
      </c>
      <c r="BM27" s="120">
        <v>1</v>
      </c>
      <c r="BN27" s="132">
        <v>11</v>
      </c>
    </row>
    <row r="28" spans="1:66" x14ac:dyDescent="0.35">
      <c r="A28" t="s">
        <v>133</v>
      </c>
      <c r="B28" t="s">
        <v>287</v>
      </c>
      <c r="C28" t="s">
        <v>288</v>
      </c>
      <c r="D28" t="s">
        <v>289</v>
      </c>
      <c r="E28">
        <v>1998</v>
      </c>
      <c r="F28" t="s">
        <v>1053</v>
      </c>
      <c r="G28" t="s">
        <v>144</v>
      </c>
      <c r="H28" s="133">
        <v>1</v>
      </c>
      <c r="I28" s="133">
        <v>0</v>
      </c>
      <c r="J28" s="133">
        <v>1</v>
      </c>
      <c r="K28" s="133">
        <v>1</v>
      </c>
      <c r="L28" s="133">
        <v>0</v>
      </c>
      <c r="M28" s="133">
        <v>0</v>
      </c>
      <c r="N28" s="133">
        <v>0</v>
      </c>
      <c r="O28" s="133">
        <v>1</v>
      </c>
      <c r="P28" s="133">
        <v>0</v>
      </c>
      <c r="Q28" s="133">
        <v>0</v>
      </c>
      <c r="R28" s="133">
        <v>0</v>
      </c>
      <c r="S28" s="133">
        <v>0</v>
      </c>
      <c r="T28" s="133">
        <v>1</v>
      </c>
      <c r="U28" s="133">
        <v>1</v>
      </c>
      <c r="V28" s="133">
        <v>0</v>
      </c>
      <c r="W28" s="133">
        <v>0</v>
      </c>
      <c r="X28" s="133">
        <v>0</v>
      </c>
      <c r="Y28" s="133">
        <v>1</v>
      </c>
      <c r="Z28" s="133">
        <v>0</v>
      </c>
      <c r="AA28" s="133">
        <v>0</v>
      </c>
      <c r="AB28" s="133">
        <v>0</v>
      </c>
      <c r="AC28" s="133">
        <v>0</v>
      </c>
      <c r="AD28" s="133">
        <v>1</v>
      </c>
      <c r="AE28" s="133"/>
      <c r="AF28" s="133">
        <v>1</v>
      </c>
      <c r="AG28" s="133">
        <v>1</v>
      </c>
      <c r="AH28" s="133">
        <v>6</v>
      </c>
      <c r="AI28" s="133">
        <v>5</v>
      </c>
      <c r="AJ28" s="133">
        <v>1</v>
      </c>
      <c r="AK28" s="133">
        <v>0</v>
      </c>
      <c r="AL28" s="133">
        <v>1</v>
      </c>
      <c r="AM28" s="133">
        <v>1</v>
      </c>
      <c r="AN28" s="133">
        <v>0</v>
      </c>
      <c r="AO28" s="133">
        <v>1</v>
      </c>
      <c r="AP28" s="133">
        <v>1</v>
      </c>
      <c r="AQ28" s="133">
        <v>0</v>
      </c>
      <c r="AR28" s="133">
        <v>1</v>
      </c>
      <c r="AS28" s="133">
        <v>0</v>
      </c>
      <c r="AT28" s="133">
        <v>0</v>
      </c>
      <c r="AU28" s="133">
        <v>1</v>
      </c>
      <c r="AV28" s="133">
        <v>0</v>
      </c>
      <c r="AW28" s="133">
        <v>59</v>
      </c>
      <c r="AX28" s="133"/>
      <c r="AY28" s="133"/>
      <c r="AZ28" s="133"/>
      <c r="BA28" s="133"/>
      <c r="BB28" s="133"/>
      <c r="BC28" s="133"/>
      <c r="BD28" s="133"/>
      <c r="BE28" s="133"/>
      <c r="BF28" s="133">
        <v>1</v>
      </c>
      <c r="BG28" s="133"/>
      <c r="BH28" s="133">
        <v>1</v>
      </c>
      <c r="BJ28" t="s">
        <v>947</v>
      </c>
      <c r="BK28">
        <v>273</v>
      </c>
      <c r="BL28" t="s">
        <v>691</v>
      </c>
      <c r="BM28" s="120">
        <v>1</v>
      </c>
      <c r="BN28" s="132">
        <v>12</v>
      </c>
    </row>
    <row r="29" spans="1:66" x14ac:dyDescent="0.35">
      <c r="A29" t="s">
        <v>133</v>
      </c>
      <c r="B29" t="s">
        <v>310</v>
      </c>
      <c r="C29" t="s">
        <v>948</v>
      </c>
      <c r="E29">
        <v>2018</v>
      </c>
      <c r="G29" t="s">
        <v>151</v>
      </c>
      <c r="H29" s="133"/>
      <c r="I29" s="133"/>
      <c r="J29" s="133"/>
      <c r="K29" s="133"/>
      <c r="L29" s="133"/>
      <c r="M29" s="133"/>
      <c r="N29" s="133"/>
      <c r="O29" s="133"/>
      <c r="P29" s="133">
        <v>1</v>
      </c>
      <c r="Q29" s="133"/>
      <c r="R29" s="133"/>
      <c r="S29" s="133"/>
      <c r="T29" s="133"/>
      <c r="U29" s="133"/>
      <c r="V29" s="133"/>
      <c r="W29" s="133"/>
      <c r="X29" s="133"/>
      <c r="Y29" s="133"/>
      <c r="Z29" s="133"/>
      <c r="AA29" s="133"/>
      <c r="AB29" s="133"/>
      <c r="AC29" s="133"/>
      <c r="AD29" s="133"/>
      <c r="AE29" s="133"/>
      <c r="AF29" s="133"/>
      <c r="AG29" s="133"/>
      <c r="AH29" s="133">
        <v>3</v>
      </c>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J29" t="s">
        <v>949</v>
      </c>
      <c r="BK29">
        <v>283</v>
      </c>
      <c r="BL29" t="s">
        <v>746</v>
      </c>
      <c r="BM29" s="120">
        <v>1</v>
      </c>
      <c r="BN29" s="132">
        <v>1</v>
      </c>
    </row>
    <row r="30" spans="1:66" x14ac:dyDescent="0.35">
      <c r="A30" t="s">
        <v>133</v>
      </c>
      <c r="B30" t="s">
        <v>313</v>
      </c>
      <c r="C30" t="s">
        <v>314</v>
      </c>
      <c r="D30" t="s">
        <v>312</v>
      </c>
      <c r="E30">
        <v>2015</v>
      </c>
      <c r="G30" t="s">
        <v>197</v>
      </c>
      <c r="H30" s="133">
        <v>1</v>
      </c>
      <c r="I30" s="133">
        <v>0</v>
      </c>
      <c r="J30" s="133">
        <v>0</v>
      </c>
      <c r="K30" s="133">
        <v>1</v>
      </c>
      <c r="L30" s="133">
        <v>1</v>
      </c>
      <c r="M30" s="133">
        <v>0</v>
      </c>
      <c r="N30" s="133">
        <v>0</v>
      </c>
      <c r="O30" s="133">
        <v>0</v>
      </c>
      <c r="P30" s="133">
        <v>1</v>
      </c>
      <c r="Q30" s="133">
        <v>1</v>
      </c>
      <c r="R30" s="133">
        <v>0</v>
      </c>
      <c r="S30" s="133">
        <v>0</v>
      </c>
      <c r="T30" s="133">
        <v>1</v>
      </c>
      <c r="U30" s="133" t="s">
        <v>181</v>
      </c>
      <c r="V30" s="133">
        <v>0</v>
      </c>
      <c r="W30" s="133">
        <v>0</v>
      </c>
      <c r="X30" s="133">
        <v>0</v>
      </c>
      <c r="Y30" s="133">
        <v>0</v>
      </c>
      <c r="Z30" s="133">
        <v>0</v>
      </c>
      <c r="AA30" s="133">
        <v>1</v>
      </c>
      <c r="AB30" s="133">
        <v>1</v>
      </c>
      <c r="AC30" s="133">
        <v>1</v>
      </c>
      <c r="AD30" s="133">
        <v>1</v>
      </c>
      <c r="AE30" s="133"/>
      <c r="AF30" s="133">
        <v>1</v>
      </c>
      <c r="AG30" s="133">
        <v>1</v>
      </c>
      <c r="AH30" s="133">
        <v>5</v>
      </c>
      <c r="AI30" s="133">
        <v>4</v>
      </c>
      <c r="AJ30" s="133">
        <v>1</v>
      </c>
      <c r="AK30" s="133">
        <v>1</v>
      </c>
      <c r="AL30" s="133">
        <v>2</v>
      </c>
      <c r="AM30" s="133">
        <v>2</v>
      </c>
      <c r="AN30" s="133">
        <v>0</v>
      </c>
      <c r="AO30" s="133">
        <v>0</v>
      </c>
      <c r="AP30" s="133">
        <v>1</v>
      </c>
      <c r="AQ30" s="133">
        <v>1</v>
      </c>
      <c r="AR30" s="133">
        <v>0</v>
      </c>
      <c r="AS30" s="133">
        <v>0</v>
      </c>
      <c r="AT30" s="133">
        <v>1</v>
      </c>
      <c r="AU30" s="133">
        <v>0</v>
      </c>
      <c r="AV30" s="133">
        <v>0</v>
      </c>
      <c r="AW30" s="133">
        <v>8</v>
      </c>
      <c r="AX30" s="133"/>
      <c r="AY30" s="133"/>
      <c r="AZ30" s="133"/>
      <c r="BA30" s="133"/>
      <c r="BB30" s="133"/>
      <c r="BC30" s="133"/>
      <c r="BD30" s="133"/>
      <c r="BE30" s="133"/>
      <c r="BF30" s="133">
        <v>1</v>
      </c>
      <c r="BG30" s="133"/>
      <c r="BH30" s="133"/>
      <c r="BJ30" t="s">
        <v>950</v>
      </c>
      <c r="BK30">
        <v>293</v>
      </c>
      <c r="BL30" t="s">
        <v>754</v>
      </c>
      <c r="BM30" s="120">
        <v>1</v>
      </c>
      <c r="BN30" s="132">
        <v>18</v>
      </c>
    </row>
    <row r="31" spans="1:66" x14ac:dyDescent="0.35">
      <c r="A31" t="s">
        <v>133</v>
      </c>
      <c r="B31" t="s">
        <v>408</v>
      </c>
      <c r="C31" t="s">
        <v>240</v>
      </c>
      <c r="D31" t="s">
        <v>241</v>
      </c>
      <c r="E31">
        <v>2022</v>
      </c>
      <c r="F31">
        <v>2021</v>
      </c>
      <c r="G31" t="s">
        <v>144</v>
      </c>
      <c r="H31" t="s">
        <v>181</v>
      </c>
      <c r="I31" t="s">
        <v>181</v>
      </c>
      <c r="J31" t="s">
        <v>181</v>
      </c>
      <c r="K31" t="s">
        <v>181</v>
      </c>
      <c r="L31" t="s">
        <v>181</v>
      </c>
      <c r="M31" t="s">
        <v>181</v>
      </c>
      <c r="N31" t="s">
        <v>181</v>
      </c>
      <c r="O31" t="s">
        <v>181</v>
      </c>
      <c r="P31" t="s">
        <v>181</v>
      </c>
      <c r="Q31" t="s">
        <v>181</v>
      </c>
      <c r="R31" t="s">
        <v>181</v>
      </c>
      <c r="S31" t="s">
        <v>181</v>
      </c>
      <c r="T31" t="s">
        <v>181</v>
      </c>
      <c r="U31" t="s">
        <v>181</v>
      </c>
      <c r="V31" t="s">
        <v>181</v>
      </c>
      <c r="W31" t="s">
        <v>181</v>
      </c>
      <c r="X31" t="s">
        <v>181</v>
      </c>
      <c r="Y31" t="s">
        <v>181</v>
      </c>
      <c r="Z31" t="s">
        <v>181</v>
      </c>
      <c r="AA31" t="s">
        <v>181</v>
      </c>
      <c r="AB31" t="s">
        <v>181</v>
      </c>
      <c r="AC31" t="s">
        <v>181</v>
      </c>
      <c r="AD31" t="s">
        <v>181</v>
      </c>
      <c r="AF31" t="s">
        <v>181</v>
      </c>
      <c r="AG31" t="s">
        <v>181</v>
      </c>
      <c r="AH31" s="147" t="s">
        <v>1054</v>
      </c>
      <c r="AI31" t="s">
        <v>180</v>
      </c>
      <c r="AJ31" t="s">
        <v>180</v>
      </c>
      <c r="AK31" t="s">
        <v>180</v>
      </c>
      <c r="AL31" t="s">
        <v>180</v>
      </c>
      <c r="AM31" t="s">
        <v>180</v>
      </c>
      <c r="AN31" t="s">
        <v>180</v>
      </c>
      <c r="AO31" t="s">
        <v>180</v>
      </c>
      <c r="AP31" t="s">
        <v>180</v>
      </c>
      <c r="AQ31" t="s">
        <v>1055</v>
      </c>
      <c r="AR31" t="s">
        <v>180</v>
      </c>
      <c r="AS31" t="s">
        <v>180</v>
      </c>
      <c r="AT31" t="s">
        <v>180</v>
      </c>
      <c r="AU31" t="s">
        <v>180</v>
      </c>
      <c r="AV31" t="s">
        <v>180</v>
      </c>
      <c r="AW31" t="s">
        <v>180</v>
      </c>
      <c r="BF31">
        <v>0</v>
      </c>
      <c r="BG31">
        <v>0</v>
      </c>
      <c r="BH31">
        <v>0</v>
      </c>
      <c r="BI31">
        <v>0</v>
      </c>
      <c r="BJ31" t="s">
        <v>1056</v>
      </c>
      <c r="BK31">
        <v>311</v>
      </c>
      <c r="BL31" t="s">
        <v>409</v>
      </c>
      <c r="BM31" s="120">
        <v>1</v>
      </c>
      <c r="BN31" s="132" t="s">
        <v>181</v>
      </c>
    </row>
    <row r="32" spans="1:66" x14ac:dyDescent="0.35">
      <c r="A32" t="s">
        <v>133</v>
      </c>
      <c r="B32" t="s">
        <v>1057</v>
      </c>
      <c r="C32" t="s">
        <v>154</v>
      </c>
      <c r="E32">
        <v>2019</v>
      </c>
      <c r="G32" t="s">
        <v>144</v>
      </c>
      <c r="H32" s="133">
        <v>1</v>
      </c>
      <c r="I32" s="133">
        <v>0</v>
      </c>
      <c r="J32" s="133">
        <v>0</v>
      </c>
      <c r="K32" s="133">
        <v>0</v>
      </c>
      <c r="L32" s="133">
        <v>0</v>
      </c>
      <c r="M32" s="133">
        <v>1</v>
      </c>
      <c r="N32" s="133">
        <v>1</v>
      </c>
      <c r="O32" s="133">
        <v>0</v>
      </c>
      <c r="P32" s="133">
        <v>1</v>
      </c>
      <c r="Q32" s="133">
        <v>1</v>
      </c>
      <c r="R32" s="133">
        <v>0</v>
      </c>
      <c r="S32" s="133">
        <v>0</v>
      </c>
      <c r="T32" s="133">
        <v>1</v>
      </c>
      <c r="U32" s="133">
        <v>0</v>
      </c>
      <c r="V32" s="133">
        <v>0</v>
      </c>
      <c r="W32" s="133">
        <v>0</v>
      </c>
      <c r="X32" s="133">
        <v>0</v>
      </c>
      <c r="Y32" s="133">
        <v>0</v>
      </c>
      <c r="Z32" s="133">
        <v>0</v>
      </c>
      <c r="AA32" s="133">
        <v>1</v>
      </c>
      <c r="AB32" s="133">
        <v>0</v>
      </c>
      <c r="AC32" s="133">
        <v>1</v>
      </c>
      <c r="AD32" s="133">
        <v>1</v>
      </c>
      <c r="AE32" s="133"/>
      <c r="AF32" s="133">
        <v>1</v>
      </c>
      <c r="AG32" s="133">
        <v>1</v>
      </c>
      <c r="AH32" s="133">
        <v>5</v>
      </c>
      <c r="AI32" s="133">
        <v>3</v>
      </c>
      <c r="AJ32" s="133">
        <v>1</v>
      </c>
      <c r="AK32" s="133">
        <v>1</v>
      </c>
      <c r="AL32" s="133">
        <v>1</v>
      </c>
      <c r="AM32" s="133">
        <v>0</v>
      </c>
      <c r="AN32" s="133">
        <v>0</v>
      </c>
      <c r="AO32" s="133">
        <v>0</v>
      </c>
      <c r="AP32" s="133">
        <v>4</v>
      </c>
      <c r="AQ32" s="133">
        <v>0</v>
      </c>
      <c r="AR32" s="133">
        <v>1</v>
      </c>
      <c r="AS32" s="133">
        <v>0</v>
      </c>
      <c r="AT32" s="133">
        <v>0</v>
      </c>
      <c r="AU32" s="133">
        <v>1</v>
      </c>
      <c r="AV32" s="133">
        <v>0</v>
      </c>
      <c r="AW32" s="133">
        <v>0</v>
      </c>
      <c r="AX32" s="133"/>
      <c r="AY32" s="133"/>
      <c r="AZ32" s="133"/>
      <c r="BA32" s="133"/>
      <c r="BB32" s="133"/>
      <c r="BC32" s="133"/>
      <c r="BD32" s="133"/>
      <c r="BE32" s="133"/>
      <c r="BF32" s="133">
        <v>0</v>
      </c>
      <c r="BG32" s="133">
        <v>1</v>
      </c>
      <c r="BH32" s="133">
        <v>0</v>
      </c>
      <c r="BI32">
        <v>0</v>
      </c>
      <c r="BJ32" t="s">
        <v>935</v>
      </c>
      <c r="BK32">
        <v>313</v>
      </c>
      <c r="BL32" t="s">
        <v>425</v>
      </c>
      <c r="BM32" s="120">
        <v>1</v>
      </c>
      <c r="BN32" s="132">
        <v>13</v>
      </c>
    </row>
    <row r="33" spans="1:66" x14ac:dyDescent="0.35">
      <c r="A33" t="s">
        <v>146</v>
      </c>
      <c r="B33" t="s">
        <v>203</v>
      </c>
      <c r="C33" t="s">
        <v>170</v>
      </c>
      <c r="E33">
        <v>2014</v>
      </c>
      <c r="F33">
        <v>2014</v>
      </c>
      <c r="G33" t="s">
        <v>151</v>
      </c>
      <c r="H33" s="133">
        <v>1</v>
      </c>
      <c r="I33" s="133">
        <v>1</v>
      </c>
      <c r="J33" s="133">
        <v>0</v>
      </c>
      <c r="K33" s="133">
        <v>1</v>
      </c>
      <c r="L33" s="133">
        <v>1</v>
      </c>
      <c r="M33" s="133">
        <v>1</v>
      </c>
      <c r="N33" s="133">
        <v>1</v>
      </c>
      <c r="O33" s="133">
        <v>0</v>
      </c>
      <c r="P33" s="133">
        <v>1</v>
      </c>
      <c r="Q33" s="133">
        <v>1</v>
      </c>
      <c r="R33" s="133">
        <v>0</v>
      </c>
      <c r="S33" s="133">
        <v>0</v>
      </c>
      <c r="T33" s="133">
        <v>1</v>
      </c>
      <c r="U33" s="133">
        <v>1</v>
      </c>
      <c r="V33" s="133">
        <v>0</v>
      </c>
      <c r="W33" s="133">
        <v>0</v>
      </c>
      <c r="X33" s="133">
        <v>1</v>
      </c>
      <c r="Y33" s="133">
        <v>1</v>
      </c>
      <c r="Z33" s="133">
        <v>0</v>
      </c>
      <c r="AA33" s="133">
        <v>1</v>
      </c>
      <c r="AB33" s="133">
        <v>1</v>
      </c>
      <c r="AC33" s="133">
        <v>1</v>
      </c>
      <c r="AD33" s="133">
        <v>1</v>
      </c>
      <c r="AE33" s="133"/>
      <c r="AF33" s="133">
        <v>0</v>
      </c>
      <c r="AG33" s="133">
        <v>1</v>
      </c>
      <c r="AH33" s="133">
        <v>3</v>
      </c>
      <c r="AI33" s="133" t="s">
        <v>204</v>
      </c>
      <c r="AJ33" s="133">
        <v>1</v>
      </c>
      <c r="AK33" s="133">
        <v>1</v>
      </c>
      <c r="AL33" s="133">
        <v>1</v>
      </c>
      <c r="AM33" s="133">
        <v>1</v>
      </c>
      <c r="AN33" s="133">
        <v>0</v>
      </c>
      <c r="AO33" s="133">
        <v>0</v>
      </c>
      <c r="AP33" s="133">
        <v>1</v>
      </c>
      <c r="AQ33" s="133">
        <v>1</v>
      </c>
      <c r="AR33" s="133">
        <v>0</v>
      </c>
      <c r="AS33" s="133">
        <v>0</v>
      </c>
      <c r="AT33" s="133">
        <v>1</v>
      </c>
      <c r="AU33" s="133">
        <v>0</v>
      </c>
      <c r="AV33" s="133">
        <v>0</v>
      </c>
      <c r="AW33" s="133">
        <v>2</v>
      </c>
      <c r="AX33" s="133"/>
      <c r="AY33" s="133"/>
      <c r="AZ33" s="133"/>
      <c r="BA33" s="133"/>
      <c r="BB33" s="133"/>
      <c r="BC33" s="133"/>
      <c r="BD33" s="133"/>
      <c r="BE33" s="133"/>
      <c r="BF33" s="133">
        <v>1</v>
      </c>
      <c r="BG33" s="133">
        <v>1</v>
      </c>
      <c r="BH33" s="133">
        <v>0</v>
      </c>
      <c r="BI33">
        <v>0</v>
      </c>
      <c r="BK33">
        <v>423</v>
      </c>
      <c r="BL33" t="s">
        <v>206</v>
      </c>
      <c r="BM33" s="120">
        <v>1</v>
      </c>
      <c r="BN33" s="132">
        <v>23</v>
      </c>
    </row>
    <row r="34" spans="1:66" x14ac:dyDescent="0.35">
      <c r="A34" t="s">
        <v>226</v>
      </c>
      <c r="B34" t="s">
        <v>247</v>
      </c>
      <c r="C34" t="s">
        <v>248</v>
      </c>
      <c r="D34" t="s">
        <v>249</v>
      </c>
      <c r="E34">
        <v>1991</v>
      </c>
      <c r="F34">
        <v>1995</v>
      </c>
      <c r="G34" t="s">
        <v>151</v>
      </c>
      <c r="H34" s="133">
        <v>1</v>
      </c>
      <c r="I34" s="133">
        <v>0</v>
      </c>
      <c r="J34" s="133">
        <v>1</v>
      </c>
      <c r="K34" s="133">
        <v>1</v>
      </c>
      <c r="L34" s="133">
        <v>1</v>
      </c>
      <c r="M34" s="133">
        <v>0</v>
      </c>
      <c r="N34" s="133">
        <v>1</v>
      </c>
      <c r="O34" s="133">
        <v>0</v>
      </c>
      <c r="P34" s="133">
        <v>1</v>
      </c>
      <c r="Q34" s="133">
        <v>1</v>
      </c>
      <c r="R34" s="133">
        <v>0</v>
      </c>
      <c r="S34" s="133">
        <v>0</v>
      </c>
      <c r="T34" s="133">
        <v>1</v>
      </c>
      <c r="U34" s="133">
        <v>1</v>
      </c>
      <c r="V34" s="133">
        <v>0</v>
      </c>
      <c r="W34" s="133">
        <v>0</v>
      </c>
      <c r="X34" s="133">
        <v>0</v>
      </c>
      <c r="Y34" s="133">
        <v>1</v>
      </c>
      <c r="Z34" s="133">
        <v>0</v>
      </c>
      <c r="AA34" s="133">
        <v>1</v>
      </c>
      <c r="AB34" s="133">
        <v>1</v>
      </c>
      <c r="AC34" s="133">
        <v>0</v>
      </c>
      <c r="AD34" s="133">
        <v>1</v>
      </c>
      <c r="AE34" s="133"/>
      <c r="AF34" s="133">
        <v>1</v>
      </c>
      <c r="AG34" s="133">
        <v>0</v>
      </c>
      <c r="AH34" s="133">
        <v>14</v>
      </c>
      <c r="AI34" s="133">
        <v>5</v>
      </c>
      <c r="AJ34" s="133">
        <v>1</v>
      </c>
      <c r="AK34" s="133">
        <v>0</v>
      </c>
      <c r="AL34" s="133">
        <v>1</v>
      </c>
      <c r="AM34" s="133">
        <v>1</v>
      </c>
      <c r="AN34" s="133">
        <v>0</v>
      </c>
      <c r="AO34" s="133">
        <v>1</v>
      </c>
      <c r="AP34" s="133">
        <v>1</v>
      </c>
      <c r="AQ34" s="133">
        <v>0</v>
      </c>
      <c r="AR34" s="133">
        <v>1</v>
      </c>
      <c r="AS34" s="133">
        <v>0</v>
      </c>
      <c r="AT34" s="133">
        <v>0</v>
      </c>
      <c r="AU34" s="133">
        <v>1</v>
      </c>
      <c r="AV34" s="133">
        <v>0</v>
      </c>
      <c r="AW34" s="133">
        <v>4</v>
      </c>
      <c r="AX34" s="133"/>
      <c r="AY34" s="133"/>
      <c r="AZ34" s="133"/>
      <c r="BA34" s="133"/>
      <c r="BB34" s="133"/>
      <c r="BC34" s="133"/>
      <c r="BD34" s="133"/>
      <c r="BE34" s="133"/>
      <c r="BF34" s="133"/>
      <c r="BG34" s="133"/>
      <c r="BH34" s="133"/>
      <c r="BK34">
        <v>429</v>
      </c>
      <c r="BL34" t="s">
        <v>601</v>
      </c>
      <c r="BM34" s="120">
        <v>1</v>
      </c>
      <c r="BN34" s="132">
        <v>18</v>
      </c>
    </row>
    <row r="35" spans="1:66" x14ac:dyDescent="0.35">
      <c r="A35" t="s">
        <v>139</v>
      </c>
      <c r="B35" t="s">
        <v>1058</v>
      </c>
      <c r="C35" t="s">
        <v>265</v>
      </c>
      <c r="D35" t="s">
        <v>266</v>
      </c>
      <c r="E35">
        <v>2003</v>
      </c>
      <c r="H35" s="133">
        <v>1</v>
      </c>
      <c r="I35" s="133">
        <v>0</v>
      </c>
      <c r="J35" s="133">
        <v>1</v>
      </c>
      <c r="K35" s="133">
        <v>1</v>
      </c>
      <c r="L35" s="133">
        <v>1</v>
      </c>
      <c r="M35" s="133">
        <v>1</v>
      </c>
      <c r="N35" s="133">
        <v>1</v>
      </c>
      <c r="O35" s="133">
        <v>1</v>
      </c>
      <c r="P35" s="133">
        <v>0</v>
      </c>
      <c r="Q35" s="133">
        <v>1</v>
      </c>
      <c r="R35" s="133">
        <v>0</v>
      </c>
      <c r="S35" s="133">
        <v>0</v>
      </c>
      <c r="T35" s="133">
        <v>1</v>
      </c>
      <c r="U35" s="133">
        <v>1</v>
      </c>
      <c r="V35" s="133">
        <v>1</v>
      </c>
      <c r="W35" s="133">
        <v>0</v>
      </c>
      <c r="X35" s="133">
        <v>0</v>
      </c>
      <c r="Y35" s="133">
        <v>0</v>
      </c>
      <c r="Z35" s="133">
        <v>0</v>
      </c>
      <c r="AA35" s="133">
        <v>1</v>
      </c>
      <c r="AB35" s="133">
        <v>1</v>
      </c>
      <c r="AC35" s="133">
        <v>1</v>
      </c>
      <c r="AD35" s="133">
        <v>1</v>
      </c>
      <c r="AE35" s="133"/>
      <c r="AF35" s="133">
        <v>1</v>
      </c>
      <c r="AG35" s="133">
        <v>1</v>
      </c>
      <c r="AH35" s="133" t="s">
        <v>1059</v>
      </c>
      <c r="AI35" s="133">
        <v>2</v>
      </c>
      <c r="AJ35" s="133">
        <v>1</v>
      </c>
      <c r="AK35" s="133">
        <v>1</v>
      </c>
      <c r="AL35" s="133">
        <v>1</v>
      </c>
      <c r="AM35" s="133">
        <v>1</v>
      </c>
      <c r="AN35" s="133">
        <v>0</v>
      </c>
      <c r="AO35" s="133">
        <v>1</v>
      </c>
      <c r="AP35" s="133">
        <v>0</v>
      </c>
      <c r="AQ35" s="133">
        <v>0</v>
      </c>
      <c r="AR35" s="133">
        <v>1</v>
      </c>
      <c r="AS35" s="133">
        <v>0</v>
      </c>
      <c r="AT35" s="133">
        <v>0</v>
      </c>
      <c r="AU35" s="133">
        <v>0</v>
      </c>
      <c r="AV35" s="133">
        <v>1</v>
      </c>
      <c r="AW35" s="133">
        <v>125</v>
      </c>
      <c r="AX35" s="133"/>
      <c r="AY35" s="133"/>
      <c r="AZ35" s="133"/>
      <c r="BA35" s="133"/>
      <c r="BB35" s="133"/>
      <c r="BC35" s="133"/>
      <c r="BD35" s="133"/>
      <c r="BE35" s="133"/>
      <c r="BF35" s="133"/>
      <c r="BG35" s="133"/>
      <c r="BH35" s="133"/>
      <c r="BK35">
        <v>542</v>
      </c>
      <c r="BL35" t="s">
        <v>630</v>
      </c>
      <c r="BM35" s="120">
        <v>1</v>
      </c>
      <c r="BN35" s="132">
        <v>23</v>
      </c>
    </row>
    <row r="36" spans="1:66" x14ac:dyDescent="0.35">
      <c r="A36" t="s">
        <v>139</v>
      </c>
      <c r="B36" t="s">
        <v>910</v>
      </c>
      <c r="C36" t="s">
        <v>955</v>
      </c>
      <c r="D36" t="s">
        <v>1060</v>
      </c>
      <c r="E36">
        <v>2007</v>
      </c>
      <c r="G36" t="s">
        <v>151</v>
      </c>
      <c r="H36" s="133">
        <v>1</v>
      </c>
      <c r="I36" s="133">
        <v>1</v>
      </c>
      <c r="J36" s="133">
        <v>1</v>
      </c>
      <c r="K36" s="133">
        <v>1</v>
      </c>
      <c r="L36" s="133">
        <v>1</v>
      </c>
      <c r="M36" s="133">
        <v>1</v>
      </c>
      <c r="N36" s="133">
        <v>1</v>
      </c>
      <c r="O36" s="133">
        <v>1</v>
      </c>
      <c r="P36" s="133">
        <v>1</v>
      </c>
      <c r="Q36" s="133">
        <v>1</v>
      </c>
      <c r="R36" s="133">
        <v>1</v>
      </c>
      <c r="S36" s="133">
        <v>1</v>
      </c>
      <c r="T36" s="133">
        <v>1</v>
      </c>
      <c r="U36" s="133">
        <v>1</v>
      </c>
      <c r="V36" s="133">
        <v>1</v>
      </c>
      <c r="W36" s="133">
        <v>1</v>
      </c>
      <c r="X36" s="133">
        <v>1</v>
      </c>
      <c r="Y36" s="133">
        <v>1</v>
      </c>
      <c r="Z36" s="133">
        <v>1</v>
      </c>
      <c r="AA36" s="133">
        <v>1</v>
      </c>
      <c r="AB36" s="133">
        <v>1</v>
      </c>
      <c r="AC36" s="133">
        <v>1</v>
      </c>
      <c r="AD36" s="133">
        <v>1</v>
      </c>
      <c r="AE36" s="133"/>
      <c r="AF36" s="133">
        <v>1</v>
      </c>
      <c r="AG36" s="133">
        <v>1</v>
      </c>
      <c r="AH36" s="133">
        <v>5</v>
      </c>
      <c r="AI36" s="133">
        <v>5</v>
      </c>
      <c r="AJ36" s="133">
        <v>1</v>
      </c>
      <c r="AK36" s="133">
        <v>0</v>
      </c>
      <c r="AL36" s="133">
        <v>1</v>
      </c>
      <c r="AM36" s="133">
        <v>1</v>
      </c>
      <c r="AN36" s="133">
        <v>1</v>
      </c>
      <c r="AO36" s="133">
        <v>1</v>
      </c>
      <c r="AP36" s="133">
        <v>1</v>
      </c>
      <c r="AQ36" s="133">
        <v>0</v>
      </c>
      <c r="AR36" s="133">
        <v>1</v>
      </c>
      <c r="AS36" s="133">
        <v>0</v>
      </c>
      <c r="AT36" s="133">
        <v>0</v>
      </c>
      <c r="AU36" s="133">
        <v>0</v>
      </c>
      <c r="AV36" s="133">
        <v>0</v>
      </c>
      <c r="AW36" s="133">
        <v>26</v>
      </c>
      <c r="AX36" s="133"/>
      <c r="AY36" s="133"/>
      <c r="AZ36" s="133"/>
      <c r="BA36" s="133"/>
      <c r="BB36" s="133"/>
      <c r="BC36" s="133"/>
      <c r="BD36" s="133"/>
      <c r="BE36" s="133"/>
      <c r="BF36" s="133">
        <v>1</v>
      </c>
      <c r="BG36" s="133">
        <v>1</v>
      </c>
      <c r="BH36" s="133">
        <v>1</v>
      </c>
      <c r="BI36">
        <v>1</v>
      </c>
      <c r="BK36">
        <v>582</v>
      </c>
      <c r="BL36" t="s">
        <v>911</v>
      </c>
      <c r="BM36" s="120">
        <v>1</v>
      </c>
      <c r="BN36" s="132">
        <v>31</v>
      </c>
    </row>
    <row r="37" spans="1:66" x14ac:dyDescent="0.35">
      <c r="A37" t="s">
        <v>260</v>
      </c>
      <c r="B37" t="s">
        <v>261</v>
      </c>
      <c r="C37" t="s">
        <v>262</v>
      </c>
      <c r="D37" t="s">
        <v>142</v>
      </c>
      <c r="E37">
        <v>2007</v>
      </c>
      <c r="F37">
        <v>2012</v>
      </c>
      <c r="G37" t="s">
        <v>144</v>
      </c>
      <c r="H37" s="133">
        <v>1</v>
      </c>
      <c r="I37" s="133">
        <v>1</v>
      </c>
      <c r="J37" s="133">
        <v>1</v>
      </c>
      <c r="K37" s="133">
        <v>1</v>
      </c>
      <c r="L37" s="133">
        <v>1</v>
      </c>
      <c r="M37" s="133">
        <v>0</v>
      </c>
      <c r="N37" s="133">
        <v>1</v>
      </c>
      <c r="O37" s="133">
        <v>1</v>
      </c>
      <c r="P37" s="133">
        <v>0</v>
      </c>
      <c r="Q37" s="133">
        <v>1</v>
      </c>
      <c r="R37" s="133">
        <v>0</v>
      </c>
      <c r="S37" s="133">
        <v>0</v>
      </c>
      <c r="T37" s="133">
        <v>1</v>
      </c>
      <c r="U37" s="133">
        <v>1</v>
      </c>
      <c r="V37" s="133">
        <v>0</v>
      </c>
      <c r="W37" s="133">
        <v>0</v>
      </c>
      <c r="X37" s="133">
        <v>0</v>
      </c>
      <c r="Y37" s="133">
        <v>0</v>
      </c>
      <c r="Z37" s="133">
        <v>0</v>
      </c>
      <c r="AA37" s="133">
        <v>0</v>
      </c>
      <c r="AB37" s="133">
        <v>1</v>
      </c>
      <c r="AC37" s="133">
        <v>0</v>
      </c>
      <c r="AD37" s="133" t="s">
        <v>181</v>
      </c>
      <c r="AE37" s="133"/>
      <c r="AF37" s="133">
        <v>1</v>
      </c>
      <c r="AG37" s="133">
        <v>1</v>
      </c>
      <c r="AH37" s="133">
        <v>3</v>
      </c>
      <c r="AI37" s="133" t="s">
        <v>181</v>
      </c>
      <c r="AJ37" s="133" t="s">
        <v>181</v>
      </c>
      <c r="AK37" s="133" t="s">
        <v>181</v>
      </c>
      <c r="AL37" s="133" t="s">
        <v>181</v>
      </c>
      <c r="AM37" s="133" t="s">
        <v>181</v>
      </c>
      <c r="AN37" s="133" t="s">
        <v>181</v>
      </c>
      <c r="AO37" s="133" t="s">
        <v>181</v>
      </c>
      <c r="AP37" s="133" t="s">
        <v>181</v>
      </c>
      <c r="AQ37" s="133" t="s">
        <v>181</v>
      </c>
      <c r="AR37" s="133" t="s">
        <v>181</v>
      </c>
      <c r="AS37" s="133" t="s">
        <v>181</v>
      </c>
      <c r="AT37" s="133" t="s">
        <v>181</v>
      </c>
      <c r="AU37" s="133" t="s">
        <v>181</v>
      </c>
      <c r="AV37" s="133" t="s">
        <v>181</v>
      </c>
      <c r="AW37" s="133" t="s">
        <v>181</v>
      </c>
      <c r="AX37" s="133"/>
      <c r="AY37" s="133"/>
      <c r="AZ37" s="133"/>
      <c r="BA37" s="133"/>
      <c r="BB37" s="133"/>
      <c r="BC37" s="133"/>
      <c r="BD37" s="133"/>
      <c r="BE37" s="133"/>
      <c r="BF37" s="133">
        <v>1</v>
      </c>
      <c r="BG37" s="133" t="s">
        <v>181</v>
      </c>
      <c r="BH37" s="133">
        <v>1</v>
      </c>
      <c r="BI37">
        <v>1</v>
      </c>
      <c r="BK37">
        <v>664</v>
      </c>
      <c r="BL37" t="s">
        <v>625</v>
      </c>
      <c r="BM37" s="120">
        <v>1</v>
      </c>
      <c r="BN37" s="132">
        <v>19</v>
      </c>
    </row>
    <row r="38" spans="1:66" x14ac:dyDescent="0.35">
      <c r="A38" t="s">
        <v>260</v>
      </c>
      <c r="B38" t="s">
        <v>342</v>
      </c>
      <c r="C38" t="s">
        <v>141</v>
      </c>
      <c r="E38">
        <v>2001</v>
      </c>
      <c r="G38" t="s">
        <v>151</v>
      </c>
      <c r="H38" s="133">
        <v>1</v>
      </c>
      <c r="I38" s="133">
        <v>0</v>
      </c>
      <c r="J38" s="133">
        <v>0</v>
      </c>
      <c r="K38" s="133">
        <v>1</v>
      </c>
      <c r="L38" s="133">
        <v>1</v>
      </c>
      <c r="M38" s="133">
        <v>0</v>
      </c>
      <c r="N38" s="133">
        <v>0</v>
      </c>
      <c r="O38" s="133">
        <v>0</v>
      </c>
      <c r="P38" s="133">
        <v>0</v>
      </c>
      <c r="Q38" s="133">
        <v>0</v>
      </c>
      <c r="R38" s="133">
        <v>0</v>
      </c>
      <c r="S38" s="133">
        <v>0</v>
      </c>
      <c r="T38" s="133">
        <v>1</v>
      </c>
      <c r="U38" s="133">
        <v>0</v>
      </c>
      <c r="V38" s="133">
        <v>0</v>
      </c>
      <c r="W38" s="133">
        <v>0</v>
      </c>
      <c r="X38" s="133">
        <v>0</v>
      </c>
      <c r="Y38" s="133">
        <v>0</v>
      </c>
      <c r="Z38" s="133">
        <v>0</v>
      </c>
      <c r="AA38" s="133">
        <v>0</v>
      </c>
      <c r="AB38" s="133">
        <v>0</v>
      </c>
      <c r="AC38" s="133">
        <v>1</v>
      </c>
      <c r="AD38" s="133">
        <v>1</v>
      </c>
      <c r="AE38" s="133"/>
      <c r="AF38" s="133">
        <v>1</v>
      </c>
      <c r="AG38" s="133">
        <v>0</v>
      </c>
      <c r="AH38" s="133">
        <v>1</v>
      </c>
      <c r="AI38" s="133">
        <v>60</v>
      </c>
      <c r="AJ38" s="133">
        <v>0</v>
      </c>
      <c r="AK38" s="133">
        <v>0</v>
      </c>
      <c r="AL38" s="133">
        <v>0</v>
      </c>
      <c r="AM38" s="133">
        <v>1</v>
      </c>
      <c r="AN38" s="133">
        <v>0</v>
      </c>
      <c r="AO38" s="133">
        <v>0</v>
      </c>
      <c r="AP38" s="133">
        <v>0</v>
      </c>
      <c r="AQ38" s="133">
        <v>0</v>
      </c>
      <c r="AR38" s="133">
        <v>1</v>
      </c>
      <c r="AS38" s="133">
        <v>0</v>
      </c>
      <c r="AT38" s="133">
        <v>0</v>
      </c>
      <c r="AU38" s="133">
        <v>1</v>
      </c>
      <c r="AV38" s="133">
        <v>0</v>
      </c>
      <c r="AW38" s="133">
        <v>20</v>
      </c>
      <c r="AX38" s="133"/>
      <c r="AY38" s="133"/>
      <c r="AZ38" s="133"/>
      <c r="BA38" s="133"/>
      <c r="BB38" s="133"/>
      <c r="BC38" s="133"/>
      <c r="BD38" s="133"/>
      <c r="BE38" s="133"/>
      <c r="BF38" s="133"/>
      <c r="BG38" s="133"/>
      <c r="BH38" s="133"/>
      <c r="BK38">
        <v>746</v>
      </c>
      <c r="BL38" t="s">
        <v>887</v>
      </c>
      <c r="BM38" s="120">
        <v>1</v>
      </c>
      <c r="BN38" s="132">
        <v>7</v>
      </c>
    </row>
    <row r="39" spans="1:66" x14ac:dyDescent="0.35">
      <c r="A39" t="s">
        <v>226</v>
      </c>
      <c r="B39" t="s">
        <v>227</v>
      </c>
      <c r="C39" t="s">
        <v>141</v>
      </c>
      <c r="D39" t="s">
        <v>142</v>
      </c>
      <c r="E39">
        <v>1997</v>
      </c>
      <c r="F39">
        <v>2014</v>
      </c>
      <c r="G39" t="s">
        <v>151</v>
      </c>
      <c r="H39" s="133">
        <v>1</v>
      </c>
      <c r="I39" s="133">
        <v>0</v>
      </c>
      <c r="J39" s="133">
        <v>1</v>
      </c>
      <c r="K39" s="133">
        <v>1</v>
      </c>
      <c r="L39" s="133">
        <v>1</v>
      </c>
      <c r="M39" s="133">
        <v>1</v>
      </c>
      <c r="N39" s="133">
        <v>1</v>
      </c>
      <c r="O39" s="133">
        <v>1</v>
      </c>
      <c r="P39" s="133">
        <v>1</v>
      </c>
      <c r="Q39" s="133">
        <v>1</v>
      </c>
      <c r="R39" s="133">
        <v>0</v>
      </c>
      <c r="S39" s="133">
        <v>1</v>
      </c>
      <c r="T39" s="133">
        <v>1</v>
      </c>
      <c r="U39" s="133">
        <v>0</v>
      </c>
      <c r="V39" s="133">
        <v>0</v>
      </c>
      <c r="W39" s="133">
        <v>0</v>
      </c>
      <c r="X39" s="133">
        <v>0</v>
      </c>
      <c r="Y39" s="133">
        <v>1</v>
      </c>
      <c r="Z39" s="133">
        <v>0</v>
      </c>
      <c r="AA39" s="133">
        <v>1</v>
      </c>
      <c r="AB39" s="133">
        <v>0</v>
      </c>
      <c r="AC39" s="133">
        <v>0</v>
      </c>
      <c r="AD39" s="133">
        <v>1</v>
      </c>
      <c r="AE39" s="133"/>
      <c r="AF39" s="133">
        <v>1</v>
      </c>
      <c r="AG39" s="133">
        <v>1</v>
      </c>
      <c r="AH39" s="133">
        <v>12</v>
      </c>
      <c r="AI39" s="133">
        <v>5</v>
      </c>
      <c r="AJ39" s="133">
        <v>1</v>
      </c>
      <c r="AK39" s="133">
        <v>0</v>
      </c>
      <c r="AL39" s="133">
        <v>0</v>
      </c>
      <c r="AM39" s="133">
        <v>0</v>
      </c>
      <c r="AN39" s="133">
        <v>0</v>
      </c>
      <c r="AO39" s="133">
        <v>1</v>
      </c>
      <c r="AP39" s="133">
        <v>0</v>
      </c>
      <c r="AQ39" s="133">
        <v>0</v>
      </c>
      <c r="AR39" s="133">
        <v>1</v>
      </c>
      <c r="AS39" s="133">
        <v>0</v>
      </c>
      <c r="AT39" s="133">
        <v>0</v>
      </c>
      <c r="AU39" s="133">
        <v>1</v>
      </c>
      <c r="AV39" s="133">
        <v>0</v>
      </c>
      <c r="AW39" s="133" t="s">
        <v>1059</v>
      </c>
      <c r="AX39" s="133"/>
      <c r="AY39" s="133"/>
      <c r="AZ39" s="133"/>
      <c r="BA39" s="133"/>
      <c r="BB39" s="133"/>
      <c r="BC39" s="133"/>
      <c r="BD39" s="133"/>
      <c r="BE39" s="133"/>
      <c r="BF39" s="133">
        <v>0</v>
      </c>
      <c r="BG39" s="133">
        <v>1</v>
      </c>
      <c r="BH39" s="133">
        <v>0</v>
      </c>
      <c r="BI39">
        <v>0</v>
      </c>
      <c r="BK39">
        <v>915</v>
      </c>
      <c r="BL39" t="s">
        <v>560</v>
      </c>
      <c r="BM39" s="120">
        <v>1</v>
      </c>
      <c r="BN39" s="132">
        <v>18</v>
      </c>
    </row>
    <row r="40" spans="1:66" x14ac:dyDescent="0.35">
      <c r="A40" t="s">
        <v>146</v>
      </c>
      <c r="B40" t="s">
        <v>169</v>
      </c>
      <c r="C40" t="s">
        <v>170</v>
      </c>
      <c r="D40" t="s">
        <v>171</v>
      </c>
      <c r="E40">
        <v>2015</v>
      </c>
      <c r="G40" t="s">
        <v>151</v>
      </c>
      <c r="H40" s="133">
        <v>1</v>
      </c>
      <c r="I40" s="133">
        <v>1</v>
      </c>
      <c r="J40" s="133">
        <v>1</v>
      </c>
      <c r="K40" s="133">
        <v>1</v>
      </c>
      <c r="L40" s="133">
        <v>1</v>
      </c>
      <c r="M40" s="133">
        <v>1</v>
      </c>
      <c r="N40" s="133">
        <v>1</v>
      </c>
      <c r="O40" s="133">
        <v>0</v>
      </c>
      <c r="P40" s="133">
        <v>1</v>
      </c>
      <c r="Q40" s="133">
        <v>1</v>
      </c>
      <c r="R40" s="133">
        <v>0</v>
      </c>
      <c r="S40" s="133">
        <v>0</v>
      </c>
      <c r="T40" s="133">
        <v>1</v>
      </c>
      <c r="U40" s="133">
        <v>0</v>
      </c>
      <c r="V40" s="133">
        <v>0</v>
      </c>
      <c r="W40" s="133">
        <v>0</v>
      </c>
      <c r="X40" s="133">
        <v>1</v>
      </c>
      <c r="Y40" s="133">
        <v>0</v>
      </c>
      <c r="Z40" s="133">
        <v>0</v>
      </c>
      <c r="AA40" s="133">
        <v>1</v>
      </c>
      <c r="AB40" s="133">
        <v>1</v>
      </c>
      <c r="AC40" s="133">
        <v>1</v>
      </c>
      <c r="AD40" s="133">
        <v>1</v>
      </c>
      <c r="AE40" s="133"/>
      <c r="AF40" s="133">
        <v>0</v>
      </c>
      <c r="AG40" s="133">
        <v>0</v>
      </c>
      <c r="AH40" s="133">
        <v>5</v>
      </c>
      <c r="AI40" s="133">
        <v>6</v>
      </c>
      <c r="AJ40" s="133">
        <v>1</v>
      </c>
      <c r="AK40" s="133">
        <v>1</v>
      </c>
      <c r="AL40" s="133">
        <v>1</v>
      </c>
      <c r="AM40" s="133">
        <v>1</v>
      </c>
      <c r="AN40" s="133">
        <v>0</v>
      </c>
      <c r="AO40" s="133">
        <v>0</v>
      </c>
      <c r="AP40" s="133">
        <v>1</v>
      </c>
      <c r="AQ40" s="133">
        <v>0</v>
      </c>
      <c r="AR40" s="133">
        <v>1</v>
      </c>
      <c r="AS40" s="133">
        <v>0</v>
      </c>
      <c r="AT40" s="133">
        <v>0</v>
      </c>
      <c r="AU40" s="133">
        <v>1</v>
      </c>
      <c r="AV40" s="133">
        <v>0</v>
      </c>
      <c r="AW40" s="133">
        <v>3</v>
      </c>
      <c r="AX40" s="133"/>
      <c r="AY40" s="133"/>
      <c r="AZ40" s="133"/>
      <c r="BA40" s="133"/>
      <c r="BB40" s="133"/>
      <c r="BC40" s="133"/>
      <c r="BD40" s="133"/>
      <c r="BE40" s="133"/>
      <c r="BF40" s="133">
        <v>0</v>
      </c>
      <c r="BG40" s="133">
        <v>1</v>
      </c>
      <c r="BH40" s="133">
        <v>0</v>
      </c>
      <c r="BI40">
        <v>0</v>
      </c>
      <c r="BK40">
        <v>918</v>
      </c>
      <c r="BL40" t="s">
        <v>173</v>
      </c>
      <c r="BM40" s="120">
        <v>1</v>
      </c>
      <c r="BN40" s="132">
        <v>19</v>
      </c>
    </row>
    <row r="41" spans="1:66" x14ac:dyDescent="0.35">
      <c r="A41" t="s">
        <v>146</v>
      </c>
      <c r="B41" t="s">
        <v>207</v>
      </c>
      <c r="C41" t="s">
        <v>208</v>
      </c>
      <c r="D41" t="s">
        <v>209</v>
      </c>
      <c r="E41">
        <v>2017</v>
      </c>
      <c r="G41" t="s">
        <v>151</v>
      </c>
      <c r="H41" s="133">
        <v>1</v>
      </c>
      <c r="I41" s="133">
        <v>1</v>
      </c>
      <c r="J41" s="133">
        <v>1</v>
      </c>
      <c r="K41" s="133">
        <v>1</v>
      </c>
      <c r="L41" s="133">
        <v>1</v>
      </c>
      <c r="M41" s="133">
        <v>1</v>
      </c>
      <c r="N41" s="133">
        <v>1</v>
      </c>
      <c r="O41" s="133">
        <v>1</v>
      </c>
      <c r="P41" s="133">
        <v>1</v>
      </c>
      <c r="Q41" s="133">
        <v>1</v>
      </c>
      <c r="R41" s="133">
        <v>0</v>
      </c>
      <c r="S41" s="133">
        <v>0</v>
      </c>
      <c r="T41" s="133">
        <v>1</v>
      </c>
      <c r="U41" s="133">
        <v>1</v>
      </c>
      <c r="V41" s="133">
        <v>1</v>
      </c>
      <c r="W41" s="133">
        <v>0</v>
      </c>
      <c r="X41" s="133">
        <v>1</v>
      </c>
      <c r="Y41" s="133">
        <v>0</v>
      </c>
      <c r="Z41" s="133">
        <v>0</v>
      </c>
      <c r="AA41" s="133">
        <v>0</v>
      </c>
      <c r="AB41" s="133">
        <v>1</v>
      </c>
      <c r="AC41" s="133">
        <v>1</v>
      </c>
      <c r="AD41" s="133">
        <v>0</v>
      </c>
      <c r="AE41" s="133"/>
      <c r="AF41" s="133">
        <v>1</v>
      </c>
      <c r="AG41" s="133">
        <v>1</v>
      </c>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v>1</v>
      </c>
      <c r="BG41" s="133">
        <v>1</v>
      </c>
      <c r="BH41" s="133">
        <v>1</v>
      </c>
      <c r="BK41">
        <v>935</v>
      </c>
      <c r="BL41" t="s">
        <v>211</v>
      </c>
      <c r="BM41" s="120">
        <v>1</v>
      </c>
      <c r="BN41" s="132">
        <v>24</v>
      </c>
    </row>
    <row r="42" spans="1:66" x14ac:dyDescent="0.35">
      <c r="A42" t="s">
        <v>146</v>
      </c>
      <c r="B42" t="s">
        <v>1061</v>
      </c>
      <c r="C42" t="s">
        <v>327</v>
      </c>
      <c r="D42" t="s">
        <v>328</v>
      </c>
      <c r="E42">
        <v>2011</v>
      </c>
      <c r="G42" t="s">
        <v>151</v>
      </c>
      <c r="H42" s="133">
        <v>1</v>
      </c>
      <c r="I42" s="133">
        <v>0</v>
      </c>
      <c r="J42" s="133">
        <v>0</v>
      </c>
      <c r="K42" s="133">
        <v>0</v>
      </c>
      <c r="L42" s="133">
        <v>0</v>
      </c>
      <c r="M42" s="133">
        <v>1</v>
      </c>
      <c r="N42" s="133">
        <v>1</v>
      </c>
      <c r="O42" s="133">
        <v>1</v>
      </c>
      <c r="P42" s="133">
        <v>1</v>
      </c>
      <c r="Q42" s="133">
        <v>1</v>
      </c>
      <c r="R42" s="133">
        <v>0</v>
      </c>
      <c r="S42" s="133">
        <v>0</v>
      </c>
      <c r="T42" s="133">
        <v>1</v>
      </c>
      <c r="U42" s="133">
        <v>1</v>
      </c>
      <c r="V42" s="133">
        <v>0</v>
      </c>
      <c r="W42" s="133">
        <v>0</v>
      </c>
      <c r="X42" s="133">
        <v>0</v>
      </c>
      <c r="Y42" s="133">
        <v>0</v>
      </c>
      <c r="Z42" s="133">
        <v>0</v>
      </c>
      <c r="AA42" s="133">
        <v>1</v>
      </c>
      <c r="AB42" s="133">
        <v>1</v>
      </c>
      <c r="AC42" s="133">
        <v>1</v>
      </c>
      <c r="AD42" s="133">
        <v>1</v>
      </c>
      <c r="AE42" s="133"/>
      <c r="AF42" s="133">
        <v>1</v>
      </c>
      <c r="AG42" s="133">
        <v>1</v>
      </c>
      <c r="AH42" s="133">
        <v>3</v>
      </c>
      <c r="AI42" s="133">
        <v>7</v>
      </c>
      <c r="AJ42" s="133">
        <v>0</v>
      </c>
      <c r="AK42" s="133">
        <v>1</v>
      </c>
      <c r="AL42" s="133">
        <v>1</v>
      </c>
      <c r="AM42" s="133">
        <v>1</v>
      </c>
      <c r="AN42" s="133">
        <v>0</v>
      </c>
      <c r="AO42" s="133">
        <v>1</v>
      </c>
      <c r="AP42" s="133">
        <v>1</v>
      </c>
      <c r="AQ42" s="133">
        <v>1</v>
      </c>
      <c r="AR42" s="133">
        <v>0</v>
      </c>
      <c r="AS42" s="133">
        <v>1</v>
      </c>
      <c r="AT42" s="133">
        <v>0</v>
      </c>
      <c r="AU42" s="133">
        <v>1</v>
      </c>
      <c r="AV42" s="133">
        <v>0</v>
      </c>
      <c r="AW42" s="133" t="s">
        <v>329</v>
      </c>
      <c r="AX42" s="133"/>
      <c r="AY42" s="133"/>
      <c r="AZ42" s="133"/>
      <c r="BA42" s="133"/>
      <c r="BB42" s="133"/>
      <c r="BC42" s="133"/>
      <c r="BD42" s="133"/>
      <c r="BE42" s="133"/>
      <c r="BF42" s="133">
        <v>1</v>
      </c>
      <c r="BG42" s="133">
        <v>1</v>
      </c>
      <c r="BH42" s="133">
        <v>1</v>
      </c>
      <c r="BK42">
        <v>936</v>
      </c>
      <c r="BL42" t="s">
        <v>805</v>
      </c>
      <c r="BM42" s="120">
        <v>1</v>
      </c>
      <c r="BN42" s="132">
        <v>20</v>
      </c>
    </row>
    <row r="43" spans="1:66" x14ac:dyDescent="0.35">
      <c r="A43" t="s">
        <v>146</v>
      </c>
      <c r="B43" t="s">
        <v>215</v>
      </c>
      <c r="C43" t="s">
        <v>170</v>
      </c>
      <c r="D43" t="s">
        <v>1062</v>
      </c>
      <c r="E43">
        <v>2014</v>
      </c>
      <c r="F43" t="s">
        <v>1062</v>
      </c>
      <c r="G43" t="s">
        <v>151</v>
      </c>
      <c r="H43" s="133">
        <v>1</v>
      </c>
      <c r="I43" s="133">
        <v>0</v>
      </c>
      <c r="J43" s="133">
        <v>0</v>
      </c>
      <c r="K43" s="133">
        <v>1</v>
      </c>
      <c r="L43" s="133">
        <v>1</v>
      </c>
      <c r="M43" s="133">
        <v>0</v>
      </c>
      <c r="N43" s="133">
        <v>1</v>
      </c>
      <c r="O43" s="133">
        <v>0</v>
      </c>
      <c r="P43" s="133">
        <v>1</v>
      </c>
      <c r="Q43" s="133">
        <v>1</v>
      </c>
      <c r="R43" s="133">
        <v>0</v>
      </c>
      <c r="S43" s="133">
        <v>0</v>
      </c>
      <c r="T43" s="133">
        <v>1</v>
      </c>
      <c r="U43" s="133">
        <v>1</v>
      </c>
      <c r="V43" s="133">
        <v>0</v>
      </c>
      <c r="W43" s="133">
        <v>0</v>
      </c>
      <c r="X43" s="133">
        <v>1</v>
      </c>
      <c r="Y43" s="133">
        <v>0</v>
      </c>
      <c r="Z43" s="133">
        <v>0</v>
      </c>
      <c r="AA43" s="133">
        <v>1</v>
      </c>
      <c r="AB43" s="133">
        <v>1</v>
      </c>
      <c r="AC43" s="133">
        <v>1</v>
      </c>
      <c r="AD43" s="133">
        <v>1</v>
      </c>
      <c r="AE43" s="133"/>
      <c r="AF43" s="133">
        <v>1</v>
      </c>
      <c r="AG43" s="133">
        <v>1</v>
      </c>
      <c r="AH43" s="133">
        <v>6</v>
      </c>
      <c r="AI43" s="133">
        <v>5</v>
      </c>
      <c r="AJ43" s="133">
        <v>1</v>
      </c>
      <c r="AK43" s="133">
        <v>1</v>
      </c>
      <c r="AL43" s="133">
        <v>1</v>
      </c>
      <c r="AM43" s="133">
        <v>1</v>
      </c>
      <c r="AN43" s="133">
        <v>0</v>
      </c>
      <c r="AO43" s="133">
        <v>0</v>
      </c>
      <c r="AP43" s="133">
        <v>1</v>
      </c>
      <c r="AQ43" s="133">
        <v>0</v>
      </c>
      <c r="AR43" s="133">
        <v>0</v>
      </c>
      <c r="AS43" s="133">
        <v>1</v>
      </c>
      <c r="AT43" s="133">
        <v>0</v>
      </c>
      <c r="AU43" s="133">
        <v>0</v>
      </c>
      <c r="AV43" s="133">
        <v>1</v>
      </c>
      <c r="AW43" s="133">
        <v>2</v>
      </c>
      <c r="AX43" s="133"/>
      <c r="AY43" s="133"/>
      <c r="AZ43" s="133"/>
      <c r="BA43" s="133"/>
      <c r="BB43" s="133"/>
      <c r="BC43" s="133"/>
      <c r="BD43" s="133"/>
      <c r="BE43" s="133"/>
      <c r="BF43" s="133">
        <v>1</v>
      </c>
      <c r="BG43" s="133">
        <v>1</v>
      </c>
      <c r="BH43" s="133">
        <v>1</v>
      </c>
      <c r="BK43">
        <v>939</v>
      </c>
      <c r="BL43" t="s">
        <v>217</v>
      </c>
      <c r="BM43" s="120">
        <v>1</v>
      </c>
      <c r="BN43" s="132">
        <v>21</v>
      </c>
    </row>
    <row r="44" spans="1:66" x14ac:dyDescent="0.35">
      <c r="A44" t="s">
        <v>146</v>
      </c>
      <c r="B44" t="s">
        <v>268</v>
      </c>
      <c r="C44" t="s">
        <v>269</v>
      </c>
      <c r="D44" t="s">
        <v>270</v>
      </c>
      <c r="E44">
        <v>2014</v>
      </c>
      <c r="G44" t="s">
        <v>151</v>
      </c>
      <c r="H44" s="133">
        <v>1</v>
      </c>
      <c r="I44" s="133">
        <v>1</v>
      </c>
      <c r="J44" s="133">
        <v>0</v>
      </c>
      <c r="K44" s="133">
        <v>1</v>
      </c>
      <c r="L44" s="133">
        <v>1</v>
      </c>
      <c r="M44" s="133">
        <v>1</v>
      </c>
      <c r="N44" s="133">
        <v>1</v>
      </c>
      <c r="O44" s="133">
        <v>0</v>
      </c>
      <c r="P44" s="133">
        <v>1</v>
      </c>
      <c r="Q44" s="133">
        <v>1</v>
      </c>
      <c r="R44" s="133">
        <v>0</v>
      </c>
      <c r="S44" s="133">
        <v>0</v>
      </c>
      <c r="T44" s="133">
        <v>1</v>
      </c>
      <c r="U44" s="133">
        <v>1</v>
      </c>
      <c r="V44" s="133">
        <v>0</v>
      </c>
      <c r="W44" s="133">
        <v>0</v>
      </c>
      <c r="X44" s="133">
        <v>1</v>
      </c>
      <c r="Y44" s="133">
        <v>1</v>
      </c>
      <c r="Z44" s="133">
        <v>0</v>
      </c>
      <c r="AA44" s="133">
        <v>1</v>
      </c>
      <c r="AB44" s="133">
        <v>1</v>
      </c>
      <c r="AC44" s="133">
        <v>1</v>
      </c>
      <c r="AD44" s="133">
        <v>1</v>
      </c>
      <c r="AE44" s="133"/>
      <c r="AF44" s="133">
        <v>1</v>
      </c>
      <c r="AG44" s="133">
        <v>1</v>
      </c>
      <c r="AH44" s="133">
        <v>6</v>
      </c>
      <c r="AI44" s="133">
        <v>6</v>
      </c>
      <c r="AJ44" s="133">
        <v>1</v>
      </c>
      <c r="AK44" s="133">
        <v>1</v>
      </c>
      <c r="AL44" s="133">
        <v>1</v>
      </c>
      <c r="AM44" s="133">
        <v>1</v>
      </c>
      <c r="AN44" s="133">
        <v>0</v>
      </c>
      <c r="AO44" s="133">
        <v>1</v>
      </c>
      <c r="AP44" s="133">
        <v>0</v>
      </c>
      <c r="AQ44" s="133">
        <v>0</v>
      </c>
      <c r="AR44" s="133">
        <v>1</v>
      </c>
      <c r="AS44" s="133">
        <v>0</v>
      </c>
      <c r="AT44" s="133">
        <v>0</v>
      </c>
      <c r="AU44" s="133">
        <v>1</v>
      </c>
      <c r="AV44" s="133">
        <v>0</v>
      </c>
      <c r="AW44" s="133">
        <v>4</v>
      </c>
      <c r="AX44" s="133"/>
      <c r="AY44" s="133"/>
      <c r="AZ44" s="133"/>
      <c r="BA44" s="133"/>
      <c r="BB44" s="133"/>
      <c r="BC44" s="133"/>
      <c r="BD44" s="133"/>
      <c r="BE44" s="133"/>
      <c r="BF44" s="133">
        <v>1</v>
      </c>
      <c r="BG44" s="133">
        <v>1</v>
      </c>
      <c r="BH44" s="133"/>
      <c r="BK44">
        <v>941</v>
      </c>
      <c r="BL44" t="s">
        <v>272</v>
      </c>
      <c r="BM44" s="120">
        <v>1</v>
      </c>
      <c r="BN44" s="132">
        <v>24</v>
      </c>
    </row>
    <row r="45" spans="1:66" x14ac:dyDescent="0.35">
      <c r="A45" t="s">
        <v>146</v>
      </c>
      <c r="B45" t="s">
        <v>323</v>
      </c>
      <c r="C45" t="s">
        <v>170</v>
      </c>
      <c r="E45">
        <v>2011</v>
      </c>
      <c r="F45">
        <v>2011</v>
      </c>
      <c r="G45" t="s">
        <v>151</v>
      </c>
      <c r="H45" s="133">
        <v>1</v>
      </c>
      <c r="I45" s="133">
        <v>1</v>
      </c>
      <c r="J45" s="133">
        <v>1</v>
      </c>
      <c r="K45" s="133">
        <v>1</v>
      </c>
      <c r="L45" s="133">
        <v>1</v>
      </c>
      <c r="M45" s="133">
        <v>1</v>
      </c>
      <c r="N45" s="133">
        <v>1</v>
      </c>
      <c r="O45" s="133">
        <v>1</v>
      </c>
      <c r="P45" s="133">
        <v>1</v>
      </c>
      <c r="Q45" s="133">
        <v>1</v>
      </c>
      <c r="R45" s="133">
        <v>0</v>
      </c>
      <c r="S45" s="133">
        <v>0</v>
      </c>
      <c r="T45" s="133">
        <v>1</v>
      </c>
      <c r="U45" s="133">
        <v>1</v>
      </c>
      <c r="V45" s="133">
        <v>0</v>
      </c>
      <c r="W45" s="133">
        <v>0</v>
      </c>
      <c r="X45" s="133">
        <v>0</v>
      </c>
      <c r="Y45" s="133">
        <v>1</v>
      </c>
      <c r="Z45" s="133">
        <v>0</v>
      </c>
      <c r="AA45" s="133">
        <v>1</v>
      </c>
      <c r="AB45" s="133">
        <v>1</v>
      </c>
      <c r="AC45" s="133">
        <v>0</v>
      </c>
      <c r="AD45" s="133">
        <v>1</v>
      </c>
      <c r="AE45" s="133"/>
      <c r="AF45" s="133">
        <v>1</v>
      </c>
      <c r="AG45" s="133">
        <v>1</v>
      </c>
      <c r="AH45" s="133">
        <v>3</v>
      </c>
      <c r="AI45" s="133">
        <v>6</v>
      </c>
      <c r="AJ45" s="133">
        <v>1</v>
      </c>
      <c r="AK45" s="133">
        <v>0</v>
      </c>
      <c r="AL45" s="133">
        <v>1</v>
      </c>
      <c r="AM45" s="133">
        <v>1</v>
      </c>
      <c r="AN45" s="133">
        <v>0</v>
      </c>
      <c r="AO45" s="133">
        <v>0</v>
      </c>
      <c r="AP45" s="133">
        <v>0</v>
      </c>
      <c r="AQ45" s="133">
        <v>0</v>
      </c>
      <c r="AR45" s="133">
        <v>1</v>
      </c>
      <c r="AS45" s="133">
        <v>0</v>
      </c>
      <c r="AT45" s="133">
        <v>0</v>
      </c>
      <c r="AU45" s="133">
        <v>1</v>
      </c>
      <c r="AV45" s="133">
        <v>0</v>
      </c>
      <c r="AW45" s="133" t="s">
        <v>324</v>
      </c>
      <c r="AX45" s="133"/>
      <c r="AY45" s="133"/>
      <c r="AZ45" s="133"/>
      <c r="BA45" s="133"/>
      <c r="BB45" s="133"/>
      <c r="BC45" s="133"/>
      <c r="BD45" s="133"/>
      <c r="BE45" s="133"/>
      <c r="BF45" s="133">
        <v>1</v>
      </c>
      <c r="BG45" s="133"/>
      <c r="BH45" s="133">
        <v>1</v>
      </c>
      <c r="BI45">
        <v>1</v>
      </c>
      <c r="BK45">
        <v>942</v>
      </c>
      <c r="BL45" t="s">
        <v>793</v>
      </c>
      <c r="BM45" s="120">
        <v>1</v>
      </c>
      <c r="BN45" s="132">
        <v>24</v>
      </c>
    </row>
    <row r="46" spans="1:66" x14ac:dyDescent="0.35">
      <c r="A46" t="s">
        <v>146</v>
      </c>
      <c r="B46" t="s">
        <v>244</v>
      </c>
      <c r="C46" t="s">
        <v>170</v>
      </c>
      <c r="D46" t="s">
        <v>171</v>
      </c>
      <c r="E46">
        <v>2009</v>
      </c>
      <c r="F46">
        <v>2010</v>
      </c>
      <c r="G46" t="s">
        <v>151</v>
      </c>
      <c r="H46" s="133">
        <v>1</v>
      </c>
      <c r="I46" s="133">
        <v>1</v>
      </c>
      <c r="J46" s="133">
        <v>1</v>
      </c>
      <c r="K46" s="133">
        <v>1</v>
      </c>
      <c r="L46" s="133">
        <v>0</v>
      </c>
      <c r="M46" s="133">
        <v>0</v>
      </c>
      <c r="N46" s="133">
        <v>1</v>
      </c>
      <c r="O46" s="133">
        <v>0</v>
      </c>
      <c r="P46" s="133">
        <v>1</v>
      </c>
      <c r="Q46" s="133">
        <v>1</v>
      </c>
      <c r="R46" s="133">
        <v>0</v>
      </c>
      <c r="S46" s="133">
        <v>0</v>
      </c>
      <c r="T46" s="133">
        <v>1</v>
      </c>
      <c r="U46" s="133">
        <v>1</v>
      </c>
      <c r="V46" s="133">
        <v>0</v>
      </c>
      <c r="W46" s="133">
        <v>0</v>
      </c>
      <c r="X46" s="133">
        <v>0</v>
      </c>
      <c r="Y46" s="133">
        <v>1</v>
      </c>
      <c r="Z46" s="133">
        <v>1</v>
      </c>
      <c r="AA46" s="133">
        <v>1</v>
      </c>
      <c r="AB46" s="133">
        <v>0</v>
      </c>
      <c r="AC46" s="133">
        <v>0</v>
      </c>
      <c r="AD46" s="133">
        <v>1</v>
      </c>
      <c r="AE46" s="133"/>
      <c r="AF46" s="133">
        <v>0</v>
      </c>
      <c r="AG46" s="133">
        <v>1</v>
      </c>
      <c r="AH46" s="133">
        <v>3</v>
      </c>
      <c r="AI46" s="133">
        <v>6</v>
      </c>
      <c r="AJ46" s="133">
        <v>1</v>
      </c>
      <c r="AK46" s="133">
        <v>0</v>
      </c>
      <c r="AL46" s="133">
        <v>1</v>
      </c>
      <c r="AM46" s="133">
        <v>0</v>
      </c>
      <c r="AN46" s="133">
        <v>0</v>
      </c>
      <c r="AO46" s="133">
        <v>1</v>
      </c>
      <c r="AP46" s="133">
        <v>0</v>
      </c>
      <c r="AQ46" s="133">
        <v>0</v>
      </c>
      <c r="AR46" s="133">
        <v>1</v>
      </c>
      <c r="AS46" s="133">
        <v>1</v>
      </c>
      <c r="AT46" s="133">
        <v>0</v>
      </c>
      <c r="AU46" s="133">
        <v>0</v>
      </c>
      <c r="AV46" s="133">
        <v>0</v>
      </c>
      <c r="AW46" s="133">
        <v>4</v>
      </c>
      <c r="AX46" s="133"/>
      <c r="AY46" s="133"/>
      <c r="AZ46" s="133"/>
      <c r="BA46" s="133"/>
      <c r="BB46" s="133"/>
      <c r="BC46" s="133"/>
      <c r="BD46" s="133"/>
      <c r="BE46" s="133"/>
      <c r="BF46" s="133"/>
      <c r="BG46" s="133">
        <v>1</v>
      </c>
      <c r="BH46" s="133"/>
      <c r="BK46">
        <v>944</v>
      </c>
      <c r="BL46" t="s">
        <v>246</v>
      </c>
      <c r="BM46" s="120">
        <v>1</v>
      </c>
      <c r="BN46" s="132">
        <v>16</v>
      </c>
    </row>
    <row r="47" spans="1:66" x14ac:dyDescent="0.35">
      <c r="A47" t="s">
        <v>146</v>
      </c>
      <c r="B47" t="s">
        <v>1063</v>
      </c>
      <c r="C47" t="s">
        <v>274</v>
      </c>
      <c r="D47" t="s">
        <v>275</v>
      </c>
      <c r="E47">
        <v>2015</v>
      </c>
      <c r="G47" t="s">
        <v>151</v>
      </c>
      <c r="H47" s="133">
        <v>1</v>
      </c>
      <c r="I47" s="133">
        <v>1</v>
      </c>
      <c r="J47" s="133">
        <v>0</v>
      </c>
      <c r="K47" s="133">
        <v>1</v>
      </c>
      <c r="L47" s="133">
        <v>1</v>
      </c>
      <c r="M47" s="133">
        <v>1</v>
      </c>
      <c r="N47" s="133">
        <v>1</v>
      </c>
      <c r="O47" s="133">
        <v>0</v>
      </c>
      <c r="P47" s="133">
        <v>1</v>
      </c>
      <c r="Q47" s="133">
        <v>1</v>
      </c>
      <c r="R47" s="133">
        <v>0</v>
      </c>
      <c r="S47" s="133">
        <v>0</v>
      </c>
      <c r="T47" s="133">
        <v>1</v>
      </c>
      <c r="U47" s="133">
        <v>1</v>
      </c>
      <c r="V47" s="133">
        <v>0</v>
      </c>
      <c r="W47" s="133">
        <v>0</v>
      </c>
      <c r="X47" s="133">
        <v>0</v>
      </c>
      <c r="Y47" s="133">
        <v>1</v>
      </c>
      <c r="Z47" s="133">
        <v>0</v>
      </c>
      <c r="AA47" s="133">
        <v>1</v>
      </c>
      <c r="AB47" s="133">
        <v>1</v>
      </c>
      <c r="AC47" s="133">
        <v>1</v>
      </c>
      <c r="AD47" s="133">
        <v>1</v>
      </c>
      <c r="AE47" s="133"/>
      <c r="AF47" s="133">
        <v>1</v>
      </c>
      <c r="AG47" s="133">
        <v>1</v>
      </c>
      <c r="AH47" s="133">
        <v>1</v>
      </c>
      <c r="AI47" s="133">
        <v>5</v>
      </c>
      <c r="AJ47" s="133">
        <v>1</v>
      </c>
      <c r="AK47" s="133">
        <v>0</v>
      </c>
      <c r="AL47" s="133">
        <v>0</v>
      </c>
      <c r="AM47" s="133">
        <v>0</v>
      </c>
      <c r="AN47" s="133">
        <v>0</v>
      </c>
      <c r="AO47" s="133">
        <v>0</v>
      </c>
      <c r="AP47" s="133">
        <v>1</v>
      </c>
      <c r="AQ47" s="133">
        <v>0</v>
      </c>
      <c r="AR47" s="133">
        <v>1</v>
      </c>
      <c r="AS47" s="133">
        <v>0</v>
      </c>
      <c r="AT47" s="133">
        <v>0</v>
      </c>
      <c r="AU47" s="133">
        <v>1</v>
      </c>
      <c r="AV47" s="133">
        <v>0</v>
      </c>
      <c r="AW47" s="133">
        <v>6</v>
      </c>
      <c r="AX47" s="133"/>
      <c r="AY47" s="133"/>
      <c r="AZ47" s="133"/>
      <c r="BA47" s="133"/>
      <c r="BB47" s="133"/>
      <c r="BC47" s="133"/>
      <c r="BD47" s="133"/>
      <c r="BE47" s="133"/>
      <c r="BF47" s="133">
        <v>1</v>
      </c>
      <c r="BG47" s="133">
        <v>1</v>
      </c>
      <c r="BH47" s="133"/>
      <c r="BK47">
        <v>946</v>
      </c>
      <c r="BL47" t="s">
        <v>277</v>
      </c>
      <c r="BM47" s="120">
        <v>1</v>
      </c>
      <c r="BN47" s="132">
        <v>23</v>
      </c>
    </row>
    <row r="48" spans="1:66" x14ac:dyDescent="0.35">
      <c r="A48" t="s">
        <v>146</v>
      </c>
      <c r="B48" t="s">
        <v>199</v>
      </c>
      <c r="C48" t="s">
        <v>200</v>
      </c>
      <c r="D48" t="s">
        <v>201</v>
      </c>
      <c r="E48">
        <v>2013</v>
      </c>
      <c r="F48">
        <v>2019</v>
      </c>
      <c r="G48" t="s">
        <v>151</v>
      </c>
      <c r="H48" s="133">
        <v>1</v>
      </c>
      <c r="I48" s="133">
        <v>0</v>
      </c>
      <c r="J48" s="133">
        <v>0</v>
      </c>
      <c r="K48" s="133">
        <v>0</v>
      </c>
      <c r="L48" s="133">
        <v>1</v>
      </c>
      <c r="M48" s="133">
        <v>0</v>
      </c>
      <c r="N48" s="133">
        <v>0</v>
      </c>
      <c r="O48" s="133">
        <v>0</v>
      </c>
      <c r="P48" s="133">
        <v>1</v>
      </c>
      <c r="Q48" s="133">
        <v>1</v>
      </c>
      <c r="R48" s="133">
        <v>0</v>
      </c>
      <c r="S48" s="133">
        <v>0</v>
      </c>
      <c r="T48" s="133">
        <v>1</v>
      </c>
      <c r="U48" s="133">
        <v>0</v>
      </c>
      <c r="V48" s="133">
        <v>0</v>
      </c>
      <c r="W48" s="133">
        <v>0</v>
      </c>
      <c r="X48" s="133">
        <v>1</v>
      </c>
      <c r="Y48" s="133">
        <v>0</v>
      </c>
      <c r="Z48" s="133">
        <v>0</v>
      </c>
      <c r="AA48" s="133">
        <v>1</v>
      </c>
      <c r="AB48" s="133">
        <v>1</v>
      </c>
      <c r="AC48" s="133">
        <v>1</v>
      </c>
      <c r="AD48" s="133">
        <v>1</v>
      </c>
      <c r="AE48" s="133"/>
      <c r="AF48" s="133">
        <v>1</v>
      </c>
      <c r="AG48" s="133">
        <v>1</v>
      </c>
      <c r="AH48" s="133">
        <v>6</v>
      </c>
      <c r="AI48" s="133">
        <v>5</v>
      </c>
      <c r="AJ48" s="133" t="s">
        <v>181</v>
      </c>
      <c r="AK48" s="133">
        <v>0</v>
      </c>
      <c r="AL48" s="133">
        <v>1</v>
      </c>
      <c r="AM48" s="133">
        <v>1</v>
      </c>
      <c r="AN48" s="133">
        <v>0</v>
      </c>
      <c r="AO48" s="133">
        <v>1</v>
      </c>
      <c r="AP48" s="133">
        <v>1</v>
      </c>
      <c r="AQ48" s="133">
        <v>0</v>
      </c>
      <c r="AR48" s="133">
        <v>1</v>
      </c>
      <c r="AS48" s="133">
        <v>0</v>
      </c>
      <c r="AT48" s="133" t="s">
        <v>181</v>
      </c>
      <c r="AU48" s="133" t="s">
        <v>181</v>
      </c>
      <c r="AV48" s="133" t="s">
        <v>181</v>
      </c>
      <c r="AW48" s="133"/>
      <c r="AX48" s="133"/>
      <c r="AY48" s="133"/>
      <c r="AZ48" s="133"/>
      <c r="BA48" s="133"/>
      <c r="BB48" s="133"/>
      <c r="BC48" s="133"/>
      <c r="BD48" s="133"/>
      <c r="BE48" s="133"/>
      <c r="BF48" s="133">
        <v>1</v>
      </c>
      <c r="BG48" s="133"/>
      <c r="BH48" s="133"/>
      <c r="BJ48" t="s">
        <v>942</v>
      </c>
      <c r="BK48">
        <v>960</v>
      </c>
      <c r="BL48" t="s">
        <v>509</v>
      </c>
      <c r="BM48" s="120">
        <v>1</v>
      </c>
      <c r="BN48" s="132">
        <v>18</v>
      </c>
    </row>
    <row r="49" spans="1:66" x14ac:dyDescent="0.35">
      <c r="A49" t="s">
        <v>146</v>
      </c>
      <c r="B49" t="s">
        <v>331</v>
      </c>
      <c r="C49" t="s">
        <v>170</v>
      </c>
      <c r="E49">
        <v>2015</v>
      </c>
      <c r="F49">
        <v>2019</v>
      </c>
      <c r="G49" t="s">
        <v>151</v>
      </c>
      <c r="H49" s="133">
        <v>1</v>
      </c>
      <c r="I49" s="133">
        <v>1</v>
      </c>
      <c r="J49" s="133">
        <v>1</v>
      </c>
      <c r="K49" s="133">
        <v>1</v>
      </c>
      <c r="L49" s="133">
        <v>1</v>
      </c>
      <c r="M49" s="133">
        <v>1</v>
      </c>
      <c r="N49" s="133">
        <v>0</v>
      </c>
      <c r="O49" s="133">
        <v>1</v>
      </c>
      <c r="P49" s="133">
        <v>1</v>
      </c>
      <c r="Q49" s="133">
        <v>1</v>
      </c>
      <c r="R49" s="133">
        <v>0</v>
      </c>
      <c r="S49" s="133">
        <v>0</v>
      </c>
      <c r="T49" s="133">
        <v>1</v>
      </c>
      <c r="U49" s="133">
        <v>1</v>
      </c>
      <c r="V49" s="133">
        <v>1</v>
      </c>
      <c r="W49" s="133">
        <v>0</v>
      </c>
      <c r="X49" s="133">
        <v>1</v>
      </c>
      <c r="Y49" s="133">
        <v>0</v>
      </c>
      <c r="Z49" s="133">
        <v>0</v>
      </c>
      <c r="AA49" s="133">
        <v>1</v>
      </c>
      <c r="AB49" s="133">
        <v>1</v>
      </c>
      <c r="AC49" s="133">
        <v>1</v>
      </c>
      <c r="AD49" s="133">
        <v>0</v>
      </c>
      <c r="AE49" s="133"/>
      <c r="AF49" s="133">
        <v>1</v>
      </c>
      <c r="AG49" s="133">
        <v>1</v>
      </c>
      <c r="AH49" s="133">
        <v>3</v>
      </c>
      <c r="AI49" s="133">
        <v>5</v>
      </c>
      <c r="AJ49" s="133">
        <v>1</v>
      </c>
      <c r="AK49" s="133">
        <v>1</v>
      </c>
      <c r="AL49" s="133">
        <v>1</v>
      </c>
      <c r="AM49" s="133">
        <v>1</v>
      </c>
      <c r="AN49" s="133">
        <v>0</v>
      </c>
      <c r="AO49" s="133">
        <v>0</v>
      </c>
      <c r="AP49" s="133">
        <v>0</v>
      </c>
      <c r="AQ49" s="133"/>
      <c r="AR49" s="133"/>
      <c r="AS49" s="133"/>
      <c r="AT49" s="133">
        <v>0</v>
      </c>
      <c r="AU49" s="133">
        <v>1</v>
      </c>
      <c r="AV49" s="133">
        <v>0</v>
      </c>
      <c r="AW49" s="133">
        <v>0</v>
      </c>
      <c r="AX49" s="133"/>
      <c r="AY49" s="133"/>
      <c r="AZ49" s="133"/>
      <c r="BA49" s="133"/>
      <c r="BB49" s="133"/>
      <c r="BC49" s="133"/>
      <c r="BD49" s="133"/>
      <c r="BE49" s="133"/>
      <c r="BF49" s="133">
        <v>1</v>
      </c>
      <c r="BG49" s="133">
        <v>1</v>
      </c>
      <c r="BH49" s="133">
        <v>1</v>
      </c>
      <c r="BK49">
        <v>961</v>
      </c>
      <c r="BL49" t="s">
        <v>807</v>
      </c>
      <c r="BM49" s="120">
        <v>1</v>
      </c>
      <c r="BN49" s="132">
        <v>24</v>
      </c>
    </row>
    <row r="50" spans="1:66" x14ac:dyDescent="0.35">
      <c r="A50" t="s">
        <v>146</v>
      </c>
      <c r="B50" t="s">
        <v>321</v>
      </c>
      <c r="C50" t="s">
        <v>170</v>
      </c>
      <c r="E50">
        <v>2010</v>
      </c>
      <c r="G50" t="s">
        <v>151</v>
      </c>
      <c r="H50" s="133">
        <v>1</v>
      </c>
      <c r="I50" s="133">
        <v>0</v>
      </c>
      <c r="J50" s="133">
        <v>1</v>
      </c>
      <c r="K50" s="133">
        <v>1</v>
      </c>
      <c r="L50" s="133">
        <v>1</v>
      </c>
      <c r="M50" s="133">
        <v>1</v>
      </c>
      <c r="N50" s="133">
        <v>1</v>
      </c>
      <c r="O50" s="133">
        <v>1</v>
      </c>
      <c r="P50" s="133">
        <v>1</v>
      </c>
      <c r="Q50" s="133">
        <v>0</v>
      </c>
      <c r="R50" s="133">
        <v>0</v>
      </c>
      <c r="S50" s="133">
        <v>1</v>
      </c>
      <c r="T50" s="133">
        <v>1</v>
      </c>
      <c r="U50" s="133">
        <v>1</v>
      </c>
      <c r="V50" s="133">
        <v>0</v>
      </c>
      <c r="W50" s="133">
        <v>0</v>
      </c>
      <c r="X50" s="133">
        <v>0</v>
      </c>
      <c r="Y50" s="133">
        <v>1</v>
      </c>
      <c r="Z50" s="133">
        <v>0</v>
      </c>
      <c r="AA50" s="133">
        <v>1</v>
      </c>
      <c r="AB50" s="133">
        <v>1</v>
      </c>
      <c r="AC50" s="133">
        <v>1</v>
      </c>
      <c r="AD50" s="133">
        <v>1</v>
      </c>
      <c r="AE50" s="133"/>
      <c r="AF50" s="133">
        <v>0</v>
      </c>
      <c r="AG50" s="133">
        <v>1</v>
      </c>
      <c r="AH50" s="133" t="s">
        <v>1064</v>
      </c>
      <c r="AI50" s="133">
        <v>9</v>
      </c>
      <c r="AJ50" s="133">
        <v>0</v>
      </c>
      <c r="AK50" s="133">
        <v>0</v>
      </c>
      <c r="AL50" s="133">
        <v>1</v>
      </c>
      <c r="AM50" s="133">
        <v>1</v>
      </c>
      <c r="AN50" s="133">
        <v>0</v>
      </c>
      <c r="AO50" s="133">
        <v>0</v>
      </c>
      <c r="AP50" s="133">
        <v>0</v>
      </c>
      <c r="AQ50" s="133">
        <v>0</v>
      </c>
      <c r="AR50" s="133">
        <v>1</v>
      </c>
      <c r="AS50" s="133">
        <v>1</v>
      </c>
      <c r="AT50" s="133">
        <v>0</v>
      </c>
      <c r="AU50" s="133">
        <v>1</v>
      </c>
      <c r="AV50" s="133">
        <v>0</v>
      </c>
      <c r="AW50" s="133">
        <v>10</v>
      </c>
      <c r="AX50" s="133"/>
      <c r="AY50" s="133"/>
      <c r="AZ50" s="133"/>
      <c r="BA50" s="133"/>
      <c r="BB50" s="133"/>
      <c r="BC50" s="133"/>
      <c r="BD50" s="133"/>
      <c r="BE50" s="133"/>
      <c r="BF50" s="133">
        <v>1</v>
      </c>
      <c r="BG50" s="133">
        <v>0</v>
      </c>
      <c r="BH50" s="133">
        <v>1</v>
      </c>
      <c r="BI50">
        <v>0</v>
      </c>
      <c r="BK50">
        <v>968</v>
      </c>
      <c r="BL50" t="s">
        <v>770</v>
      </c>
      <c r="BM50" s="120">
        <v>1</v>
      </c>
      <c r="BN50" s="132">
        <v>23</v>
      </c>
    </row>
    <row r="51" spans="1:66" x14ac:dyDescent="0.35">
      <c r="A51" t="s">
        <v>146</v>
      </c>
      <c r="B51" t="s">
        <v>156</v>
      </c>
      <c r="C51" t="s">
        <v>161</v>
      </c>
      <c r="D51" t="s">
        <v>162</v>
      </c>
      <c r="E51">
        <v>1994</v>
      </c>
      <c r="G51" t="s">
        <v>151</v>
      </c>
      <c r="H51" s="133">
        <v>1</v>
      </c>
      <c r="I51" s="133">
        <v>0</v>
      </c>
      <c r="J51" s="133">
        <v>1</v>
      </c>
      <c r="K51" s="133">
        <v>1</v>
      </c>
      <c r="L51" s="133">
        <v>0</v>
      </c>
      <c r="M51" s="133">
        <v>1</v>
      </c>
      <c r="N51" s="133">
        <v>1</v>
      </c>
      <c r="O51" s="133">
        <v>0</v>
      </c>
      <c r="P51" s="133">
        <v>0</v>
      </c>
      <c r="Q51" s="133">
        <v>1</v>
      </c>
      <c r="R51" s="133">
        <v>0</v>
      </c>
      <c r="S51" s="133">
        <v>1</v>
      </c>
      <c r="T51" s="133">
        <v>1</v>
      </c>
      <c r="U51" s="133">
        <v>1</v>
      </c>
      <c r="V51" s="133">
        <v>1</v>
      </c>
      <c r="W51" s="133">
        <v>1</v>
      </c>
      <c r="X51" s="133">
        <v>0</v>
      </c>
      <c r="Y51" s="133">
        <v>0</v>
      </c>
      <c r="Z51" s="133">
        <v>0</v>
      </c>
      <c r="AA51" s="133">
        <v>1</v>
      </c>
      <c r="AB51" s="133">
        <v>1</v>
      </c>
      <c r="AC51" s="133">
        <v>0</v>
      </c>
      <c r="AD51" s="133">
        <v>1</v>
      </c>
      <c r="AE51" s="133"/>
      <c r="AF51" s="133">
        <v>1</v>
      </c>
      <c r="AG51" s="133">
        <v>1</v>
      </c>
      <c r="AH51" s="133">
        <v>1</v>
      </c>
      <c r="AI51" s="133">
        <v>9</v>
      </c>
      <c r="AJ51" s="133">
        <v>1</v>
      </c>
      <c r="AK51" s="133">
        <v>0</v>
      </c>
      <c r="AL51" s="133">
        <v>0</v>
      </c>
      <c r="AM51" s="133">
        <v>1</v>
      </c>
      <c r="AN51" s="133">
        <v>0</v>
      </c>
      <c r="AO51" s="133">
        <v>0</v>
      </c>
      <c r="AP51" s="133">
        <v>1</v>
      </c>
      <c r="AQ51" s="133">
        <v>1</v>
      </c>
      <c r="AR51" s="133">
        <v>0</v>
      </c>
      <c r="AS51" s="133">
        <v>0</v>
      </c>
      <c r="AT51" s="133">
        <v>1</v>
      </c>
      <c r="AU51" s="133">
        <v>0</v>
      </c>
      <c r="AV51" s="133">
        <v>0</v>
      </c>
      <c r="AW51" s="133">
        <v>90</v>
      </c>
      <c r="AX51" s="133"/>
      <c r="AY51" s="133"/>
      <c r="AZ51" s="133"/>
      <c r="BA51" s="133"/>
      <c r="BB51" s="133"/>
      <c r="BC51" s="133"/>
      <c r="BD51" s="133"/>
      <c r="BE51" s="133"/>
      <c r="BF51" s="133">
        <v>1</v>
      </c>
      <c r="BG51" s="133"/>
      <c r="BH51" s="133"/>
      <c r="BK51">
        <v>124998</v>
      </c>
      <c r="BL51" t="s">
        <v>439</v>
      </c>
      <c r="BM51" s="120">
        <v>1</v>
      </c>
      <c r="BN51" s="132">
        <v>22</v>
      </c>
    </row>
    <row r="52" spans="1:66" x14ac:dyDescent="0.35">
      <c r="A52" t="s">
        <v>146</v>
      </c>
      <c r="B52" t="s">
        <v>156</v>
      </c>
      <c r="C52" t="s">
        <v>157</v>
      </c>
      <c r="D52" t="s">
        <v>158</v>
      </c>
      <c r="E52">
        <v>1989</v>
      </c>
      <c r="F52" t="s">
        <v>159</v>
      </c>
      <c r="G52" t="s">
        <v>151</v>
      </c>
      <c r="H52" s="133">
        <v>1</v>
      </c>
      <c r="I52" s="133">
        <v>1</v>
      </c>
      <c r="J52" s="133">
        <v>0</v>
      </c>
      <c r="K52" s="133">
        <v>0</v>
      </c>
      <c r="L52" s="133">
        <v>1</v>
      </c>
      <c r="M52" s="133">
        <v>1</v>
      </c>
      <c r="N52" s="133">
        <v>0</v>
      </c>
      <c r="O52" s="133">
        <v>0</v>
      </c>
      <c r="P52" s="133">
        <v>1</v>
      </c>
      <c r="Q52" s="133">
        <v>1</v>
      </c>
      <c r="R52" s="133">
        <v>1</v>
      </c>
      <c r="S52" s="133">
        <v>0</v>
      </c>
      <c r="T52" s="133">
        <v>1</v>
      </c>
      <c r="U52" s="133">
        <v>0</v>
      </c>
      <c r="V52" s="133">
        <v>0</v>
      </c>
      <c r="W52" s="133">
        <v>0</v>
      </c>
      <c r="X52" s="133">
        <v>1</v>
      </c>
      <c r="Y52" s="133">
        <v>0</v>
      </c>
      <c r="Z52" s="133">
        <v>0</v>
      </c>
      <c r="AA52" s="133">
        <v>0</v>
      </c>
      <c r="AB52" s="133">
        <v>1</v>
      </c>
      <c r="AC52" s="133">
        <v>0</v>
      </c>
      <c r="AD52" s="133">
        <v>0</v>
      </c>
      <c r="AE52" s="133"/>
      <c r="AF52" s="133">
        <v>1</v>
      </c>
      <c r="AG52" s="133">
        <v>1</v>
      </c>
      <c r="AH52" s="133">
        <v>12</v>
      </c>
      <c r="AI52" s="133">
        <v>5</v>
      </c>
      <c r="AJ52" s="133">
        <v>1</v>
      </c>
      <c r="AK52" s="133">
        <v>0</v>
      </c>
      <c r="AL52" s="133">
        <v>1</v>
      </c>
      <c r="AM52" s="133">
        <v>0</v>
      </c>
      <c r="AN52" s="133">
        <v>0</v>
      </c>
      <c r="AO52" s="133">
        <v>1</v>
      </c>
      <c r="AP52" s="133">
        <v>1</v>
      </c>
      <c r="AQ52" s="133">
        <v>1</v>
      </c>
      <c r="AR52" s="133">
        <v>0</v>
      </c>
      <c r="AS52" s="133">
        <v>1</v>
      </c>
      <c r="AT52" s="133">
        <v>0</v>
      </c>
      <c r="AU52" s="133">
        <v>0</v>
      </c>
      <c r="AV52" s="133">
        <v>1</v>
      </c>
      <c r="AW52" s="133">
        <v>5</v>
      </c>
      <c r="AX52" s="133"/>
      <c r="AY52" s="133"/>
      <c r="AZ52" s="133"/>
      <c r="BA52" s="133"/>
      <c r="BB52" s="133"/>
      <c r="BC52" s="133"/>
      <c r="BD52" s="133"/>
      <c r="BE52" s="133"/>
      <c r="BF52" s="133"/>
      <c r="BG52" s="133">
        <v>1</v>
      </c>
      <c r="BH52" s="133"/>
      <c r="BJ52" t="s">
        <v>1065</v>
      </c>
      <c r="BK52">
        <v>124999</v>
      </c>
      <c r="BL52" t="s">
        <v>439</v>
      </c>
      <c r="BM52" s="120">
        <v>1</v>
      </c>
      <c r="BN52" s="132">
        <v>18</v>
      </c>
    </row>
    <row r="53" spans="1:66" x14ac:dyDescent="0.35">
      <c r="A53" t="s">
        <v>146</v>
      </c>
      <c r="B53" t="s">
        <v>720</v>
      </c>
      <c r="C53" t="s">
        <v>299</v>
      </c>
      <c r="E53">
        <v>2014</v>
      </c>
      <c r="G53" t="s">
        <v>151</v>
      </c>
      <c r="H53" s="133">
        <v>1</v>
      </c>
      <c r="I53" s="133">
        <v>1</v>
      </c>
      <c r="J53" s="133">
        <v>0</v>
      </c>
      <c r="K53" s="133">
        <v>0</v>
      </c>
      <c r="L53" s="133">
        <v>1</v>
      </c>
      <c r="M53" s="133">
        <v>1</v>
      </c>
      <c r="N53" s="133">
        <v>1</v>
      </c>
      <c r="O53" s="133">
        <v>0</v>
      </c>
      <c r="P53" s="133">
        <v>1</v>
      </c>
      <c r="Q53" s="133">
        <v>1</v>
      </c>
      <c r="R53" s="133">
        <v>0</v>
      </c>
      <c r="S53" s="133">
        <v>0</v>
      </c>
      <c r="T53" s="133">
        <v>1</v>
      </c>
      <c r="U53" s="133">
        <v>0</v>
      </c>
      <c r="V53" s="133">
        <v>0</v>
      </c>
      <c r="W53" s="133">
        <v>0</v>
      </c>
      <c r="X53" s="133">
        <v>0</v>
      </c>
      <c r="Y53" s="133">
        <v>1</v>
      </c>
      <c r="Z53" s="133">
        <v>0</v>
      </c>
      <c r="AA53" s="133">
        <v>1</v>
      </c>
      <c r="AB53" s="133">
        <v>1</v>
      </c>
      <c r="AC53" s="133">
        <v>0</v>
      </c>
      <c r="AD53" s="133">
        <v>0</v>
      </c>
      <c r="AE53" s="133"/>
      <c r="AF53" s="133">
        <v>1</v>
      </c>
      <c r="AG53" s="133">
        <v>1</v>
      </c>
      <c r="AH53" s="133">
        <v>5</v>
      </c>
      <c r="AI53" s="133">
        <v>99</v>
      </c>
      <c r="AJ53" s="133">
        <v>0</v>
      </c>
      <c r="AK53" s="133">
        <v>0</v>
      </c>
      <c r="AL53" s="133">
        <v>1</v>
      </c>
      <c r="AM53" s="133">
        <v>1</v>
      </c>
      <c r="AN53" s="133">
        <v>0</v>
      </c>
      <c r="AO53" s="133">
        <v>1</v>
      </c>
      <c r="AP53" s="133">
        <v>1</v>
      </c>
      <c r="AQ53" s="133">
        <v>1</v>
      </c>
      <c r="AR53" s="133">
        <v>0</v>
      </c>
      <c r="AS53" s="133">
        <v>0</v>
      </c>
      <c r="AT53" s="133">
        <v>1</v>
      </c>
      <c r="AU53" s="133">
        <v>0</v>
      </c>
      <c r="AV53" s="133">
        <v>0</v>
      </c>
      <c r="AW53" s="133">
        <v>16</v>
      </c>
      <c r="AX53" s="133"/>
      <c r="AY53" s="133"/>
      <c r="AZ53" s="133"/>
      <c r="BA53" s="133"/>
      <c r="BB53" s="133"/>
      <c r="BC53" s="133"/>
      <c r="BD53" s="133"/>
      <c r="BE53" s="133"/>
      <c r="BF53" s="133">
        <v>1</v>
      </c>
      <c r="BG53" s="133"/>
      <c r="BH53" s="133"/>
      <c r="BK53">
        <v>138998</v>
      </c>
      <c r="BL53" t="s">
        <v>298</v>
      </c>
      <c r="BM53" s="120">
        <v>1</v>
      </c>
      <c r="BN53" s="132">
        <v>19</v>
      </c>
    </row>
    <row r="54" spans="1:66" x14ac:dyDescent="0.35">
      <c r="A54" t="s">
        <v>146</v>
      </c>
      <c r="B54" t="s">
        <v>720</v>
      </c>
      <c r="C54" t="s">
        <v>294</v>
      </c>
      <c r="D54" t="s">
        <v>295</v>
      </c>
      <c r="E54">
        <v>1945</v>
      </c>
      <c r="G54" t="s">
        <v>151</v>
      </c>
      <c r="H54" s="133">
        <v>1</v>
      </c>
      <c r="I54" s="133">
        <v>0</v>
      </c>
      <c r="J54" s="133">
        <v>1</v>
      </c>
      <c r="K54" s="133">
        <v>0</v>
      </c>
      <c r="L54" s="133">
        <v>0</v>
      </c>
      <c r="M54" s="133">
        <v>1</v>
      </c>
      <c r="N54" s="133">
        <v>1</v>
      </c>
      <c r="O54" s="133">
        <v>1</v>
      </c>
      <c r="P54" s="133">
        <v>0</v>
      </c>
      <c r="Q54" s="133">
        <v>1</v>
      </c>
      <c r="R54" s="133">
        <v>0</v>
      </c>
      <c r="S54" s="133">
        <v>1</v>
      </c>
      <c r="T54" s="133">
        <v>1</v>
      </c>
      <c r="U54" s="133">
        <v>1</v>
      </c>
      <c r="V54" s="133">
        <v>1</v>
      </c>
      <c r="W54" s="133">
        <v>1</v>
      </c>
      <c r="X54" s="133">
        <v>0</v>
      </c>
      <c r="Y54" s="133">
        <v>0</v>
      </c>
      <c r="Z54" s="133">
        <v>0</v>
      </c>
      <c r="AA54" s="133">
        <v>0</v>
      </c>
      <c r="AB54" s="133">
        <v>1</v>
      </c>
      <c r="AC54" s="133">
        <v>1</v>
      </c>
      <c r="AD54" s="133">
        <v>1</v>
      </c>
      <c r="AE54" s="133"/>
      <c r="AF54" s="133">
        <v>1</v>
      </c>
      <c r="AG54" s="133">
        <v>0</v>
      </c>
      <c r="AH54" s="133" t="s">
        <v>1066</v>
      </c>
      <c r="AI54" s="133">
        <v>7</v>
      </c>
      <c r="AJ54" s="133">
        <v>1</v>
      </c>
      <c r="AK54" s="133">
        <v>1</v>
      </c>
      <c r="AL54" s="133">
        <v>1</v>
      </c>
      <c r="AM54" s="133">
        <v>1</v>
      </c>
      <c r="AN54" s="133">
        <v>0</v>
      </c>
      <c r="AO54" s="133">
        <v>1</v>
      </c>
      <c r="AP54" s="133">
        <v>0</v>
      </c>
      <c r="AQ54" s="133">
        <v>1</v>
      </c>
      <c r="AR54" s="133">
        <v>0</v>
      </c>
      <c r="AS54" s="133">
        <v>0</v>
      </c>
      <c r="AT54" s="133" t="s">
        <v>181</v>
      </c>
      <c r="AU54" s="133" t="s">
        <v>181</v>
      </c>
      <c r="AV54" s="133" t="s">
        <v>181</v>
      </c>
      <c r="AW54" s="133">
        <v>117</v>
      </c>
      <c r="AX54" s="133"/>
      <c r="AY54" s="133"/>
      <c r="AZ54" s="133"/>
      <c r="BA54" s="133"/>
      <c r="BB54" s="133"/>
      <c r="BC54" s="133"/>
      <c r="BD54" s="133"/>
      <c r="BE54" s="133"/>
      <c r="BF54" s="133">
        <v>1</v>
      </c>
      <c r="BG54" s="133"/>
      <c r="BH54" s="133">
        <v>1</v>
      </c>
      <c r="BK54">
        <v>138999</v>
      </c>
      <c r="BL54" t="s">
        <v>298</v>
      </c>
      <c r="BM54" s="120">
        <v>1</v>
      </c>
      <c r="BN54" s="132">
        <v>19</v>
      </c>
    </row>
    <row r="55" spans="1:66" x14ac:dyDescent="0.35">
      <c r="A55" t="s">
        <v>133</v>
      </c>
      <c r="B55" t="s">
        <v>1051</v>
      </c>
      <c r="C55" t="s">
        <v>182</v>
      </c>
      <c r="D55" t="s">
        <v>183</v>
      </c>
      <c r="E55">
        <v>2019</v>
      </c>
      <c r="F55">
        <v>2019</v>
      </c>
      <c r="G55" t="s">
        <v>144</v>
      </c>
      <c r="H55" s="133">
        <v>1</v>
      </c>
      <c r="I55" s="133">
        <v>1</v>
      </c>
      <c r="J55" s="133">
        <v>0</v>
      </c>
      <c r="K55" s="133">
        <v>1</v>
      </c>
      <c r="L55" s="133">
        <v>1</v>
      </c>
      <c r="M55" s="133">
        <v>1</v>
      </c>
      <c r="N55" s="133">
        <v>1</v>
      </c>
      <c r="O55" s="133">
        <v>0</v>
      </c>
      <c r="P55" s="133">
        <v>1</v>
      </c>
      <c r="Q55" s="133">
        <v>1</v>
      </c>
      <c r="R55" s="133">
        <v>0</v>
      </c>
      <c r="S55" s="133">
        <v>0</v>
      </c>
      <c r="T55" s="133">
        <v>1</v>
      </c>
      <c r="U55" s="133">
        <v>1</v>
      </c>
      <c r="V55" s="133">
        <v>0</v>
      </c>
      <c r="W55" s="133">
        <v>0</v>
      </c>
      <c r="X55" s="133">
        <v>0</v>
      </c>
      <c r="Y55" s="133">
        <v>1</v>
      </c>
      <c r="Z55" s="133">
        <v>0</v>
      </c>
      <c r="AA55" s="133">
        <v>1</v>
      </c>
      <c r="AB55" s="133">
        <v>1</v>
      </c>
      <c r="AC55" s="133">
        <v>0</v>
      </c>
      <c r="AD55" s="133">
        <v>1</v>
      </c>
      <c r="AE55" s="133"/>
      <c r="AF55" s="133">
        <v>1</v>
      </c>
      <c r="AG55" s="133">
        <v>1</v>
      </c>
      <c r="AH55" s="133">
        <v>5</v>
      </c>
      <c r="AI55" s="133">
        <v>4</v>
      </c>
      <c r="AJ55" s="133" t="s">
        <v>1067</v>
      </c>
      <c r="AK55" s="133" t="s">
        <v>1068</v>
      </c>
      <c r="AL55" s="133">
        <v>0</v>
      </c>
      <c r="AM55" s="133">
        <v>5</v>
      </c>
      <c r="AN55" s="133">
        <v>0</v>
      </c>
      <c r="AO55" s="133">
        <v>0</v>
      </c>
      <c r="AP55" s="133">
        <v>0</v>
      </c>
      <c r="AQ55" s="133">
        <v>1</v>
      </c>
      <c r="AR55" s="133">
        <v>1</v>
      </c>
      <c r="AS55" s="133">
        <v>0</v>
      </c>
      <c r="AT55" s="133">
        <v>0</v>
      </c>
      <c r="AU55" s="133">
        <v>0</v>
      </c>
      <c r="AV55" s="133">
        <v>1</v>
      </c>
      <c r="AW55" s="133">
        <v>0</v>
      </c>
      <c r="AX55" s="133"/>
      <c r="AY55" s="133"/>
      <c r="AZ55" s="133"/>
      <c r="BA55" s="133"/>
      <c r="BB55" s="133"/>
      <c r="BC55" s="133"/>
      <c r="BD55" s="133"/>
      <c r="BE55" s="133"/>
      <c r="BF55" s="133">
        <v>1</v>
      </c>
      <c r="BG55" s="133">
        <v>0</v>
      </c>
      <c r="BH55" s="133">
        <v>0</v>
      </c>
      <c r="BI55">
        <v>1</v>
      </c>
      <c r="BJ55" t="s">
        <v>940</v>
      </c>
      <c r="BK55">
        <v>228998</v>
      </c>
      <c r="BL55" t="s">
        <v>488</v>
      </c>
      <c r="BM55" s="120">
        <v>1</v>
      </c>
      <c r="BN55" s="132">
        <v>22</v>
      </c>
    </row>
    <row r="56" spans="1:66" x14ac:dyDescent="0.35">
      <c r="A56" t="s">
        <v>133</v>
      </c>
      <c r="B56" t="s">
        <v>1051</v>
      </c>
      <c r="C56" t="s">
        <v>177</v>
      </c>
      <c r="D56" t="s">
        <v>178</v>
      </c>
      <c r="E56">
        <v>2014</v>
      </c>
      <c r="F56">
        <v>2018</v>
      </c>
      <c r="G56" t="s">
        <v>144</v>
      </c>
      <c r="H56" s="133">
        <v>1</v>
      </c>
      <c r="I56" s="133">
        <v>1</v>
      </c>
      <c r="J56" s="133">
        <v>1</v>
      </c>
      <c r="K56" s="133">
        <v>1</v>
      </c>
      <c r="L56" s="133">
        <v>1</v>
      </c>
      <c r="M56" s="133">
        <v>0</v>
      </c>
      <c r="N56" s="133">
        <v>1</v>
      </c>
      <c r="O56" s="133">
        <v>1</v>
      </c>
      <c r="P56" s="133">
        <v>1</v>
      </c>
      <c r="Q56" s="133">
        <v>1</v>
      </c>
      <c r="R56" s="133">
        <v>1</v>
      </c>
      <c r="S56" s="133">
        <v>0</v>
      </c>
      <c r="T56" s="133">
        <v>0</v>
      </c>
      <c r="U56" s="133">
        <v>0</v>
      </c>
      <c r="V56" s="133">
        <v>0</v>
      </c>
      <c r="W56" s="133">
        <v>0</v>
      </c>
      <c r="X56" s="133">
        <v>0</v>
      </c>
      <c r="Y56" s="133">
        <v>1</v>
      </c>
      <c r="Z56" s="133">
        <v>0</v>
      </c>
      <c r="AA56" s="133">
        <v>1</v>
      </c>
      <c r="AB56" s="133">
        <v>1</v>
      </c>
      <c r="AC56" s="133">
        <v>1</v>
      </c>
      <c r="AD56" s="133">
        <v>1</v>
      </c>
      <c r="AE56" s="133"/>
      <c r="AF56" s="133">
        <v>1</v>
      </c>
      <c r="AG56" s="133">
        <v>1</v>
      </c>
      <c r="AH56" s="133">
        <v>5</v>
      </c>
      <c r="AI56" s="133">
        <v>4</v>
      </c>
      <c r="AJ56" s="133" t="s">
        <v>181</v>
      </c>
      <c r="AK56" s="133" t="s">
        <v>181</v>
      </c>
      <c r="AL56" s="133">
        <v>0</v>
      </c>
      <c r="AM56" s="133">
        <v>1</v>
      </c>
      <c r="AN56" s="133">
        <v>0</v>
      </c>
      <c r="AO56" s="133">
        <v>1</v>
      </c>
      <c r="AP56" s="133">
        <v>0</v>
      </c>
      <c r="AQ56" s="133">
        <v>1</v>
      </c>
      <c r="AR56" s="133">
        <v>1</v>
      </c>
      <c r="AS56" s="133">
        <v>0</v>
      </c>
      <c r="AT56" s="133" t="s">
        <v>181</v>
      </c>
      <c r="AU56" s="133" t="s">
        <v>181</v>
      </c>
      <c r="AV56" s="133" t="s">
        <v>181</v>
      </c>
      <c r="AW56" s="133">
        <v>0</v>
      </c>
      <c r="AX56" s="133"/>
      <c r="AY56" s="133"/>
      <c r="AZ56" s="133"/>
      <c r="BA56" s="133"/>
      <c r="BB56" s="133"/>
      <c r="BC56" s="133"/>
      <c r="BD56" s="133"/>
      <c r="BE56" s="133"/>
      <c r="BF56" s="133">
        <v>1</v>
      </c>
      <c r="BG56" s="133"/>
      <c r="BH56" s="133"/>
      <c r="BK56">
        <v>228999</v>
      </c>
      <c r="BL56" t="s">
        <v>488</v>
      </c>
      <c r="BM56" s="120">
        <v>1</v>
      </c>
      <c r="BN56" s="132">
        <v>23</v>
      </c>
    </row>
    <row r="61" spans="1:66" x14ac:dyDescent="0.35">
      <c r="C61" t="s">
        <v>1037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ca13d0d-4817-43b1-8e88-66fc1ed2bc9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CB6EE0E13B7741998F48EB418F90A2" ma:contentTypeVersion="18" ma:contentTypeDescription="Create a new document." ma:contentTypeScope="" ma:versionID="dfc0f32c7d8a937328bc114b6a890e9c">
  <xsd:schema xmlns:xsd="http://www.w3.org/2001/XMLSchema" xmlns:xs="http://www.w3.org/2001/XMLSchema" xmlns:p="http://schemas.microsoft.com/office/2006/metadata/properties" xmlns:ns3="0ca13d0d-4817-43b1-8e88-66fc1ed2bc93" xmlns:ns4="11674f15-dd2a-4a95-aec1-773353c7e77e" targetNamespace="http://schemas.microsoft.com/office/2006/metadata/properties" ma:root="true" ma:fieldsID="2a3d053dd9914926305636fd7aa118fb" ns3:_="" ns4:_="">
    <xsd:import namespace="0ca13d0d-4817-43b1-8e88-66fc1ed2bc93"/>
    <xsd:import namespace="11674f15-dd2a-4a95-aec1-773353c7e77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LengthInSeconds" minOccurs="0"/>
                <xsd:element ref="ns3:MediaServiceGenerationTime" minOccurs="0"/>
                <xsd:element ref="ns3:MediaServiceEventHashCode" minOccurs="0"/>
                <xsd:element ref="ns3:_activity" minOccurs="0"/>
                <xsd:element ref="ns3:MediaServiceDateTaken" minOccurs="0"/>
                <xsd:element ref="ns3:MediaServiceObjectDetectorVersions" minOccurs="0"/>
                <xsd:element ref="ns3:MediaServiceLocation" minOccurs="0"/>
                <xsd:element ref="ns3:MediaServiceOCR"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a13d0d-4817-43b1-8e88-66fc1ed2bc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674f15-dd2a-4a95-aec1-773353c7e77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209F38-CFC8-4907-A04A-060996046012}">
  <ds:schemaRefs>
    <ds:schemaRef ds:uri="http://schemas.microsoft.com/sharepoint/v3/contenttype/forms"/>
  </ds:schemaRefs>
</ds:datastoreItem>
</file>

<file path=customXml/itemProps2.xml><?xml version="1.0" encoding="utf-8"?>
<ds:datastoreItem xmlns:ds="http://schemas.openxmlformats.org/officeDocument/2006/customXml" ds:itemID="{4EB49BCA-4899-4BC6-A048-8AEE7642E3DB}">
  <ds:schemaRefs>
    <ds:schemaRef ds:uri="http://www.w3.org/XML/1998/namespace"/>
    <ds:schemaRef ds:uri="http://purl.org/dc/dcmitype/"/>
    <ds:schemaRef ds:uri="http://purl.org/dc/terms/"/>
    <ds:schemaRef ds:uri="http://schemas.microsoft.com/office/2006/metadata/properties"/>
    <ds:schemaRef ds:uri="http://purl.org/dc/elements/1.1/"/>
    <ds:schemaRef ds:uri="11674f15-dd2a-4a95-aec1-773353c7e77e"/>
    <ds:schemaRef ds:uri="http://schemas.microsoft.com/office/infopath/2007/PartnerControls"/>
    <ds:schemaRef ds:uri="http://schemas.microsoft.com/office/2006/documentManagement/types"/>
    <ds:schemaRef ds:uri="http://schemas.openxmlformats.org/package/2006/metadata/core-properties"/>
    <ds:schemaRef ds:uri="0ca13d0d-4817-43b1-8e88-66fc1ed2bc93"/>
  </ds:schemaRefs>
</ds:datastoreItem>
</file>

<file path=customXml/itemProps3.xml><?xml version="1.0" encoding="utf-8"?>
<ds:datastoreItem xmlns:ds="http://schemas.openxmlformats.org/officeDocument/2006/customXml" ds:itemID="{A48531D7-F3D7-4395-AE3C-5E43D356D9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a13d0d-4817-43b1-8e88-66fc1ed2bc93"/>
    <ds:schemaRef ds:uri="11674f15-dd2a-4a95-aec1-773353c7e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Data</vt:lpstr>
      <vt:lpstr>weo_group</vt:lpstr>
      <vt:lpstr>Data (2)</vt:lpstr>
      <vt:lpstr>STATA_DOC</vt:lpstr>
      <vt:lpstr>STATA_IN</vt:lpstr>
      <vt:lpstr>STATA_IN_v0</vt:lpstr>
    </vt:vector>
  </TitlesOfParts>
  <Manager/>
  <Company>International Monetary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Krekel, Christian</dc:creator>
  <cp:keywords/>
  <dc:description/>
  <cp:lastModifiedBy>Lam, Waikei Raphael</cp:lastModifiedBy>
  <cp:revision/>
  <dcterms:created xsi:type="dcterms:W3CDTF">2012-08-01T19:53:20Z</dcterms:created>
  <dcterms:modified xsi:type="dcterms:W3CDTF">2025-09-05T13:41:54Z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eDOCS AutoSave">
    <vt:lpwstr/>
  </property>
  <property fmtid="{D5CDD505-2E9C-101B-9397-08002B2CF9AE}" pid="4" name="MSIP_Label_0c07ed86-5dc5-4593-ad03-a8684b843815_Enabled">
    <vt:lpwstr>true</vt:lpwstr>
  </property>
  <property fmtid="{D5CDD505-2E9C-101B-9397-08002B2CF9AE}" pid="5" name="MSIP_Label_0c07ed86-5dc5-4593-ad03-a8684b843815_SetDate">
    <vt:lpwstr>2024-10-16T21:09:20Z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3780d135-f4a2-4e9b-bfc2-bd8cae63a8aa</vt:lpwstr>
  </property>
  <property fmtid="{D5CDD505-2E9C-101B-9397-08002B2CF9AE}" pid="10" name="MSIP_Label_0c07ed86-5dc5-4593-ad03-a8684b843815_ContentBits">
    <vt:lpwstr>0</vt:lpwstr>
  </property>
  <property fmtid="{D5CDD505-2E9C-101B-9397-08002B2CF9AE}" pid="11" name="ContentTypeId">
    <vt:lpwstr>0x010100ABCB6EE0E13B7741998F48EB418F90A2</vt:lpwstr>
  </property>
</Properties>
</file>