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xl/volatileDependencies.xml" ContentType="application/vnd.openxmlformats-officedocument.spreadsheetml.volatileDependenc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data4\users4\mgottschalk\My Documents\"/>
    </mc:Choice>
  </mc:AlternateContent>
  <xr:revisionPtr revIDLastSave="0" documentId="14_{85BFD35D-83C0-4B37-B528-40B66F8D5EFF}" xr6:coauthVersionLast="47" xr6:coauthVersionMax="47" xr10:uidLastSave="{00000000-0000-0000-0000-000000000000}"/>
  <bookViews>
    <workbookView xWindow="-110" yWindow="-110" windowWidth="19420" windowHeight="11620" xr2:uid="{271F51AF-A877-4411-B58F-EEBA3DCA722C}"/>
  </bookViews>
  <sheets>
    <sheet name="Instructions" sheetId="16" r:id="rId1"/>
    <sheet name="RICs" sheetId="4" r:id="rId2"/>
    <sheet name="BBG_H_L" sheetId="11" state="hidden" r:id="rId3"/>
    <sheet name="TR_High" sheetId="1" state="hidden" r:id="rId4"/>
    <sheet name="TR_Low" sheetId="2" state="hidden" r:id="rId5"/>
    <sheet name="Spot" sheetId="3" r:id="rId6"/>
    <sheet name="Non-Spot" sheetId="7" r:id="rId7"/>
    <sheet name="Theoretical Non-Spot - Forwards" sheetId="12" r:id="rId8"/>
    <sheet name="Theoretical Non-Spot - Options" sheetId="13" r:id="rId9"/>
    <sheet name="EER - Import &amp; Deposit" sheetId="15" r:id="rId10"/>
    <sheet name="Official Rate - Haver" sheetId="14" r:id="rId11"/>
  </sheets>
  <externalReferences>
    <externalReference r:id="rId12"/>
  </externalReferences>
  <definedNames>
    <definedName name="_DLX1.USE" localSheetId="9">#REF!</definedName>
    <definedName name="_DLX1.USE" localSheetId="10">'Official Rate - Haver'!#REF!</definedName>
    <definedName name="_DLX1.USE">#REF!</definedName>
    <definedName name="_DLX2.USE" localSheetId="9">#REF!</definedName>
    <definedName name="_DLX2.USE" localSheetId="0">'[1]Official Rate - Haver'!#REF!</definedName>
    <definedName name="_DLX2.USE" localSheetId="10">'[1]Official Rate - Haver'!#REF!</definedName>
    <definedName name="_DLX2.USE">#REF!</definedName>
    <definedName name="_xlnm._FilterDatabase" localSheetId="10" hidden="1">'Official Rate - Haver'!$A$1:$D$105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6" i="13" l="1"/>
  <c r="I7" i="13"/>
  <c r="I8" i="13"/>
  <c r="I9" i="13"/>
  <c r="I10" i="13"/>
  <c r="I11" i="13"/>
  <c r="I12" i="13"/>
  <c r="I13" i="13"/>
  <c r="I14" i="13"/>
  <c r="I15" i="13"/>
  <c r="I16" i="13"/>
  <c r="I17" i="13"/>
  <c r="I18" i="13"/>
  <c r="I19" i="13"/>
  <c r="I20" i="13"/>
  <c r="I21" i="13"/>
  <c r="I22" i="13"/>
  <c r="I23" i="13"/>
  <c r="I24" i="13"/>
  <c r="I25" i="13"/>
  <c r="I26" i="13"/>
  <c r="I27" i="13"/>
  <c r="I28" i="13"/>
  <c r="I29" i="13"/>
  <c r="I30" i="13"/>
  <c r="I31" i="13"/>
  <c r="I32" i="13"/>
  <c r="I33" i="13"/>
  <c r="I34" i="13"/>
  <c r="I35" i="13"/>
  <c r="I36" i="13"/>
  <c r="I37" i="13"/>
  <c r="I38" i="13"/>
  <c r="I39" i="13"/>
  <c r="I40" i="13"/>
  <c r="I41" i="13"/>
  <c r="I42" i="13"/>
  <c r="I43" i="13"/>
  <c r="I44" i="13"/>
  <c r="I45" i="13"/>
  <c r="I46" i="13"/>
  <c r="I47" i="13"/>
  <c r="I48" i="13"/>
  <c r="I49" i="13"/>
  <c r="I50" i="13"/>
  <c r="I51" i="13"/>
  <c r="I52" i="13"/>
  <c r="I53" i="13"/>
  <c r="I54" i="13"/>
  <c r="I55" i="13"/>
  <c r="I56" i="13"/>
  <c r="I57" i="13"/>
  <c r="I58" i="13"/>
  <c r="I59" i="13"/>
  <c r="I60" i="13"/>
  <c r="I61" i="13"/>
  <c r="I62" i="13"/>
  <c r="I63" i="13"/>
  <c r="I64" i="13"/>
  <c r="I65" i="13"/>
  <c r="I66" i="13"/>
  <c r="I67" i="13"/>
  <c r="I68" i="13"/>
  <c r="I69" i="13"/>
  <c r="I70" i="13"/>
  <c r="I71" i="13"/>
  <c r="I72" i="13"/>
  <c r="I73" i="13"/>
  <c r="I74" i="13"/>
  <c r="I75" i="13"/>
  <c r="I76" i="13"/>
  <c r="I77" i="13"/>
  <c r="I78" i="13"/>
  <c r="I79" i="13"/>
  <c r="I80" i="13"/>
  <c r="I81" i="13"/>
  <c r="I82" i="13"/>
  <c r="I83" i="13"/>
  <c r="I84" i="13"/>
  <c r="I85" i="13"/>
  <c r="I86" i="13"/>
  <c r="I87" i="13"/>
  <c r="I88" i="13"/>
  <c r="I89" i="13"/>
  <c r="I90" i="13"/>
  <c r="I91" i="13"/>
  <c r="I92" i="13"/>
  <c r="I93" i="13"/>
  <c r="I94" i="13"/>
  <c r="I95" i="13"/>
  <c r="I96" i="13"/>
  <c r="I97" i="13"/>
  <c r="I98" i="13"/>
  <c r="I99" i="13"/>
  <c r="I100" i="13"/>
  <c r="I101" i="13"/>
  <c r="I102" i="13"/>
  <c r="I103" i="13"/>
  <c r="I104" i="13"/>
  <c r="I105" i="13"/>
  <c r="I106" i="13"/>
  <c r="I107" i="13"/>
  <c r="I108" i="13"/>
  <c r="I109" i="13"/>
  <c r="I110" i="13"/>
  <c r="I111" i="13"/>
  <c r="I112" i="13"/>
  <c r="I113" i="13"/>
  <c r="I114" i="13"/>
  <c r="I115" i="13"/>
  <c r="I116" i="13"/>
  <c r="I117" i="13"/>
  <c r="I118" i="13"/>
  <c r="I119" i="13"/>
  <c r="I120" i="13"/>
  <c r="I121" i="13"/>
  <c r="I122" i="13"/>
  <c r="I123" i="13"/>
  <c r="I124" i="13"/>
  <c r="I125" i="13"/>
  <c r="I126" i="13"/>
  <c r="I127" i="13"/>
  <c r="I128" i="13"/>
  <c r="I129" i="13"/>
  <c r="I130" i="13"/>
  <c r="I131" i="13"/>
  <c r="I132" i="13"/>
  <c r="I133" i="13"/>
  <c r="I134" i="13"/>
  <c r="I135" i="13"/>
  <c r="I136" i="13"/>
  <c r="I137" i="13"/>
  <c r="I138" i="13"/>
  <c r="I139" i="13"/>
  <c r="I140" i="13"/>
  <c r="I141" i="13"/>
  <c r="I142" i="13"/>
  <c r="I143" i="13"/>
  <c r="I144" i="13"/>
  <c r="I145" i="13"/>
  <c r="I146" i="13"/>
  <c r="I147" i="13"/>
  <c r="I148" i="13"/>
  <c r="I149" i="13"/>
  <c r="I150" i="13"/>
  <c r="I151" i="13"/>
  <c r="I152" i="13"/>
  <c r="I153" i="13"/>
  <c r="I154" i="13"/>
  <c r="I155" i="13"/>
  <c r="I156" i="13"/>
  <c r="I157" i="13"/>
  <c r="I158" i="13"/>
  <c r="I159" i="13"/>
  <c r="I160" i="13"/>
  <c r="I161" i="13"/>
  <c r="I162" i="13"/>
  <c r="I163" i="13"/>
  <c r="I164" i="13"/>
  <c r="I165" i="13"/>
  <c r="I166" i="13"/>
  <c r="I167" i="13"/>
  <c r="I168" i="13"/>
  <c r="I169" i="13"/>
  <c r="I170" i="13"/>
  <c r="I171" i="13"/>
  <c r="I172" i="13"/>
  <c r="I173" i="13"/>
  <c r="I174" i="13"/>
  <c r="I175" i="13"/>
  <c r="I176" i="13"/>
  <c r="I177" i="13"/>
  <c r="I178" i="13"/>
  <c r="I179" i="13"/>
  <c r="I180" i="13"/>
  <c r="I181" i="13"/>
  <c r="I182" i="13"/>
  <c r="I183" i="13"/>
  <c r="I184" i="13"/>
  <c r="I185" i="13"/>
  <c r="I186" i="13"/>
  <c r="I187" i="13"/>
  <c r="I188" i="13"/>
  <c r="I189" i="13"/>
  <c r="I190" i="13"/>
  <c r="I191" i="13"/>
  <c r="I192" i="13"/>
  <c r="I193" i="13"/>
  <c r="I194" i="13"/>
  <c r="I195" i="13"/>
  <c r="I196" i="13"/>
  <c r="I197" i="13"/>
  <c r="I198" i="13"/>
  <c r="I199" i="13"/>
  <c r="I200" i="13"/>
  <c r="I201" i="13"/>
  <c r="I202" i="13"/>
  <c r="I203" i="13"/>
  <c r="I204" i="13"/>
  <c r="I205" i="13"/>
  <c r="I206" i="13"/>
  <c r="I207" i="13"/>
  <c r="I208" i="13"/>
  <c r="I209" i="13"/>
  <c r="I210" i="13"/>
  <c r="I211" i="13"/>
  <c r="I212" i="13"/>
  <c r="I213" i="13"/>
  <c r="I214" i="13"/>
  <c r="I215" i="13"/>
  <c r="I216" i="13"/>
  <c r="I217" i="13"/>
  <c r="I218" i="13"/>
  <c r="I219" i="13"/>
  <c r="I220" i="13"/>
  <c r="I221" i="13"/>
  <c r="I222" i="13"/>
  <c r="I223" i="13"/>
  <c r="I224" i="13"/>
  <c r="I225" i="13"/>
  <c r="I226" i="13"/>
  <c r="I227" i="13"/>
  <c r="I228" i="13"/>
  <c r="I229" i="13"/>
  <c r="I230" i="13"/>
  <c r="I231" i="13"/>
  <c r="I232" i="13"/>
  <c r="I233" i="13"/>
  <c r="I234" i="13"/>
  <c r="I235" i="13"/>
  <c r="I236" i="13"/>
  <c r="I237" i="13"/>
  <c r="I238" i="13"/>
  <c r="I239" i="13"/>
  <c r="I240" i="13"/>
  <c r="I241" i="13"/>
  <c r="I242" i="13"/>
  <c r="I243" i="13"/>
  <c r="I244" i="13"/>
  <c r="I245" i="13"/>
  <c r="I246" i="13"/>
  <c r="I247" i="13"/>
  <c r="I248" i="13"/>
  <c r="I249" i="13"/>
  <c r="I250" i="13"/>
  <c r="I251" i="13"/>
  <c r="I252" i="13"/>
  <c r="I253" i="13"/>
  <c r="I254" i="13"/>
  <c r="I255" i="13"/>
  <c r="I256" i="13"/>
  <c r="I257" i="13"/>
  <c r="I258" i="13"/>
  <c r="I259" i="13"/>
  <c r="I260" i="13"/>
  <c r="I261" i="13"/>
  <c r="G263" i="13"/>
  <c r="G264" i="13"/>
  <c r="G265" i="13"/>
  <c r="F263" i="13"/>
  <c r="F264" i="13"/>
  <c r="F265" i="13"/>
  <c r="E263" i="13"/>
  <c r="E264" i="13"/>
  <c r="E265" i="13"/>
  <c r="C9" i="12"/>
  <c r="C10" i="12"/>
  <c r="C11" i="12"/>
  <c r="C12" i="12"/>
  <c r="C13" i="12"/>
  <c r="C14" i="12"/>
  <c r="C15" i="12"/>
  <c r="C16" i="12"/>
  <c r="C17" i="12"/>
  <c r="C18" i="12"/>
  <c r="C19" i="12"/>
  <c r="C20" i="12"/>
  <c r="C21" i="12"/>
  <c r="C22" i="12"/>
  <c r="C23" i="12"/>
  <c r="C24" i="12"/>
  <c r="C25" i="12"/>
  <c r="C26" i="12"/>
  <c r="C27" i="12"/>
  <c r="C28" i="12"/>
  <c r="C29" i="12"/>
  <c r="C30" i="12"/>
  <c r="C31" i="12"/>
  <c r="C32" i="12"/>
  <c r="C33" i="12"/>
  <c r="C34" i="12"/>
  <c r="C35" i="12"/>
  <c r="C36" i="12"/>
  <c r="C37" i="12"/>
  <c r="C38" i="12"/>
  <c r="C39" i="12"/>
  <c r="C40" i="12"/>
  <c r="C41" i="12"/>
  <c r="C42" i="12"/>
  <c r="C43" i="12"/>
  <c r="C44" i="12"/>
  <c r="C45" i="12"/>
  <c r="C46" i="12"/>
  <c r="C47" i="12"/>
  <c r="C48" i="12"/>
  <c r="C49" i="12"/>
  <c r="C50" i="12"/>
  <c r="C51" i="12"/>
  <c r="C52" i="12"/>
  <c r="C53" i="12"/>
  <c r="C54" i="12"/>
  <c r="C55" i="12"/>
  <c r="C56" i="12"/>
  <c r="C57" i="12"/>
  <c r="C58" i="12"/>
  <c r="C59" i="12"/>
  <c r="C60" i="12"/>
  <c r="C61" i="12"/>
  <c r="C62" i="12"/>
  <c r="C63" i="12"/>
  <c r="C64" i="12"/>
  <c r="C65" i="12"/>
  <c r="C66" i="12"/>
  <c r="C67" i="12"/>
  <c r="C68" i="12"/>
  <c r="C69" i="12"/>
  <c r="C70" i="12"/>
  <c r="C71" i="12"/>
  <c r="C72" i="12"/>
  <c r="C73" i="12"/>
  <c r="C74" i="12"/>
  <c r="C75" i="12"/>
  <c r="C76" i="12"/>
  <c r="C77" i="12"/>
  <c r="C78" i="12"/>
  <c r="C79" i="12"/>
  <c r="C80" i="12"/>
  <c r="C81" i="12"/>
  <c r="C82" i="12"/>
  <c r="C83" i="12"/>
  <c r="C84" i="12"/>
  <c r="C85" i="12"/>
  <c r="C86" i="12"/>
  <c r="C87" i="12"/>
  <c r="C88" i="12"/>
  <c r="C89" i="12"/>
  <c r="C90" i="12"/>
  <c r="C91" i="12"/>
  <c r="C92" i="12"/>
  <c r="C93" i="12"/>
  <c r="C94" i="12"/>
  <c r="C95" i="12"/>
  <c r="C96" i="12"/>
  <c r="C97" i="12"/>
  <c r="C98" i="12"/>
  <c r="C99" i="12"/>
  <c r="C100" i="12"/>
  <c r="C101" i="12"/>
  <c r="C102" i="12"/>
  <c r="C103" i="12"/>
  <c r="C104" i="12"/>
  <c r="C105" i="12"/>
  <c r="C106" i="12"/>
  <c r="C107" i="12"/>
  <c r="C108" i="12"/>
  <c r="C109" i="12"/>
  <c r="C110" i="12"/>
  <c r="C111" i="12"/>
  <c r="C112" i="12"/>
  <c r="C113" i="12"/>
  <c r="C114" i="12"/>
  <c r="C115" i="12"/>
  <c r="C116" i="12"/>
  <c r="C117" i="12"/>
  <c r="C118" i="12"/>
  <c r="C119" i="12"/>
  <c r="C120" i="12"/>
  <c r="C121" i="12"/>
  <c r="C122" i="12"/>
  <c r="C123" i="12"/>
  <c r="C124" i="12"/>
  <c r="C125" i="12"/>
  <c r="C126" i="12"/>
  <c r="C127" i="12"/>
  <c r="C128" i="12"/>
  <c r="C129" i="12"/>
  <c r="C130" i="12"/>
  <c r="C131" i="12"/>
  <c r="C132" i="12"/>
  <c r="C133" i="12"/>
  <c r="C134" i="12"/>
  <c r="C135" i="12"/>
  <c r="C136" i="12"/>
  <c r="C137" i="12"/>
  <c r="C138" i="12"/>
  <c r="C139" i="12"/>
  <c r="C140" i="12"/>
  <c r="C141" i="12"/>
  <c r="C142" i="12"/>
  <c r="C143" i="12"/>
  <c r="C144" i="12"/>
  <c r="C145" i="12"/>
  <c r="C146" i="12"/>
  <c r="C147" i="12"/>
  <c r="C148" i="12"/>
  <c r="C149" i="12"/>
  <c r="C150" i="12"/>
  <c r="C151" i="12"/>
  <c r="C152" i="12"/>
  <c r="C153" i="12"/>
  <c r="C154" i="12"/>
  <c r="C155" i="12"/>
  <c r="C156" i="12"/>
  <c r="C157" i="12"/>
  <c r="C158" i="12"/>
  <c r="C159" i="12"/>
  <c r="C160" i="12"/>
  <c r="C161" i="12"/>
  <c r="C162" i="12"/>
  <c r="C163" i="12"/>
  <c r="C164" i="12"/>
  <c r="C165" i="12"/>
  <c r="C166" i="12"/>
  <c r="C167" i="12"/>
  <c r="C168" i="12"/>
  <c r="C169" i="12"/>
  <c r="C170" i="12"/>
  <c r="C171" i="12"/>
  <c r="C172" i="12"/>
  <c r="C173" i="12"/>
  <c r="C174" i="12"/>
  <c r="C175" i="12"/>
  <c r="C176" i="12"/>
  <c r="C177" i="12"/>
  <c r="C178" i="12"/>
  <c r="C179" i="12"/>
  <c r="C180" i="12"/>
  <c r="C181" i="12"/>
  <c r="C182" i="12"/>
  <c r="C183" i="12"/>
  <c r="C184" i="12"/>
  <c r="C185" i="12"/>
  <c r="C186" i="12"/>
  <c r="C187" i="12"/>
  <c r="C188" i="12"/>
  <c r="C189" i="12"/>
  <c r="C190" i="12"/>
  <c r="C191" i="12"/>
  <c r="C192" i="12"/>
  <c r="C193" i="12"/>
  <c r="C194" i="12"/>
  <c r="C195" i="12"/>
  <c r="C196" i="12"/>
  <c r="C197" i="12"/>
  <c r="C198" i="12"/>
  <c r="C199" i="12"/>
  <c r="C200" i="12"/>
  <c r="C201" i="12"/>
  <c r="C202" i="12"/>
  <c r="C203" i="12"/>
  <c r="C204" i="12"/>
  <c r="C205" i="12"/>
  <c r="C206" i="12"/>
  <c r="C207" i="12"/>
  <c r="C208" i="12"/>
  <c r="C209" i="12"/>
  <c r="C210" i="12"/>
  <c r="C211" i="12"/>
  <c r="C212" i="12"/>
  <c r="C213" i="12"/>
  <c r="C214" i="12"/>
  <c r="C215" i="12"/>
  <c r="C216" i="12"/>
  <c r="C217" i="12"/>
  <c r="C218" i="12"/>
  <c r="C219" i="12"/>
  <c r="C220" i="12"/>
  <c r="C221" i="12"/>
  <c r="C222" i="12"/>
  <c r="C223" i="12"/>
  <c r="C224" i="12"/>
  <c r="C225" i="12"/>
  <c r="C226" i="12"/>
  <c r="C227" i="12"/>
  <c r="C228" i="12"/>
  <c r="C229" i="12"/>
  <c r="C230" i="12"/>
  <c r="C231" i="12"/>
  <c r="C232" i="12"/>
  <c r="C233" i="12"/>
  <c r="C234" i="12"/>
  <c r="C235" i="12"/>
  <c r="C236" i="12"/>
  <c r="C237" i="12"/>
  <c r="C238" i="12"/>
  <c r="C239" i="12"/>
  <c r="C240" i="12"/>
  <c r="C241" i="12"/>
  <c r="C242" i="12"/>
  <c r="C243" i="12"/>
  <c r="C244" i="12"/>
  <c r="C245" i="12"/>
  <c r="C246" i="12"/>
  <c r="C247" i="12"/>
  <c r="C248" i="12"/>
  <c r="C249" i="12"/>
  <c r="C250" i="12"/>
  <c r="C251" i="12"/>
  <c r="C252" i="12"/>
  <c r="C253" i="12"/>
  <c r="C254" i="12"/>
  <c r="C255" i="12"/>
  <c r="C256" i="12"/>
  <c r="C257" i="12"/>
  <c r="C258" i="12"/>
  <c r="C259" i="12"/>
  <c r="C260" i="12"/>
  <c r="C261" i="12"/>
  <c r="C262" i="12"/>
  <c r="C263" i="12"/>
  <c r="C264" i="12"/>
  <c r="C265" i="12"/>
  <c r="C266" i="12"/>
  <c r="C267" i="12"/>
  <c r="C268" i="12"/>
  <c r="C269" i="12"/>
  <c r="C270" i="12"/>
  <c r="E9" i="12"/>
  <c r="E10" i="12"/>
  <c r="E11" i="12"/>
  <c r="E12" i="12"/>
  <c r="E13" i="12"/>
  <c r="E14" i="12"/>
  <c r="E15" i="12"/>
  <c r="E16" i="12"/>
  <c r="E17" i="12"/>
  <c r="E18" i="12"/>
  <c r="E19" i="12"/>
  <c r="E20" i="12"/>
  <c r="E21" i="12"/>
  <c r="E22" i="12"/>
  <c r="E23" i="12"/>
  <c r="E24" i="12"/>
  <c r="E25" i="12"/>
  <c r="E26" i="12"/>
  <c r="E27" i="12"/>
  <c r="E28" i="12"/>
  <c r="E29" i="12"/>
  <c r="E30" i="12"/>
  <c r="E31" i="12"/>
  <c r="E32" i="12"/>
  <c r="E33" i="12"/>
  <c r="E34" i="12"/>
  <c r="E35" i="12"/>
  <c r="E36" i="12"/>
  <c r="E37" i="12"/>
  <c r="E38" i="12"/>
  <c r="E39" i="12"/>
  <c r="E40" i="12"/>
  <c r="E41" i="12"/>
  <c r="E42" i="12"/>
  <c r="E43" i="12"/>
  <c r="E44" i="12"/>
  <c r="E45" i="12"/>
  <c r="E46" i="12"/>
  <c r="E47" i="12"/>
  <c r="E48" i="12"/>
  <c r="E49" i="12"/>
  <c r="E50" i="12"/>
  <c r="E51" i="12"/>
  <c r="E52" i="12"/>
  <c r="E53" i="12"/>
  <c r="E54" i="12"/>
  <c r="E55" i="12"/>
  <c r="E56" i="12"/>
  <c r="E57" i="12"/>
  <c r="E58" i="12"/>
  <c r="E59" i="12"/>
  <c r="E60" i="12"/>
  <c r="E61" i="12"/>
  <c r="E62" i="12"/>
  <c r="E63" i="12"/>
  <c r="E64" i="12"/>
  <c r="E65" i="12"/>
  <c r="E66" i="12"/>
  <c r="E67" i="12"/>
  <c r="E68" i="12"/>
  <c r="E69" i="12"/>
  <c r="E70" i="12"/>
  <c r="E71" i="12"/>
  <c r="E72" i="12"/>
  <c r="E73" i="12"/>
  <c r="E74" i="12"/>
  <c r="E75" i="12"/>
  <c r="E76" i="12"/>
  <c r="E77" i="12"/>
  <c r="E78" i="12"/>
  <c r="E79" i="12"/>
  <c r="E80" i="12"/>
  <c r="E81" i="12"/>
  <c r="E82" i="12"/>
  <c r="E83" i="12"/>
  <c r="E84" i="12"/>
  <c r="E85" i="12"/>
  <c r="E86" i="12"/>
  <c r="E87" i="12"/>
  <c r="E88" i="12"/>
  <c r="E89" i="12"/>
  <c r="E90" i="12"/>
  <c r="E91" i="12"/>
  <c r="E92" i="12"/>
  <c r="E93" i="12"/>
  <c r="E94" i="12"/>
  <c r="E95" i="12"/>
  <c r="E96" i="12"/>
  <c r="E97" i="12"/>
  <c r="E98" i="12"/>
  <c r="E99" i="12"/>
  <c r="E100" i="12"/>
  <c r="E101" i="12"/>
  <c r="E102" i="12"/>
  <c r="E103" i="12"/>
  <c r="E104" i="12"/>
  <c r="E105" i="12"/>
  <c r="E106" i="12"/>
  <c r="E107" i="12"/>
  <c r="E108" i="12"/>
  <c r="E109" i="12"/>
  <c r="E110" i="12"/>
  <c r="E111" i="12"/>
  <c r="E112" i="12"/>
  <c r="E113" i="12"/>
  <c r="E114" i="12"/>
  <c r="E115" i="12"/>
  <c r="E116" i="12"/>
  <c r="E117" i="12"/>
  <c r="E118" i="12"/>
  <c r="E119" i="12"/>
  <c r="E120" i="12"/>
  <c r="E121" i="12"/>
  <c r="E122" i="12"/>
  <c r="E123" i="12"/>
  <c r="E124" i="12"/>
  <c r="E125" i="12"/>
  <c r="E126" i="12"/>
  <c r="E127" i="12"/>
  <c r="E128" i="12"/>
  <c r="E129" i="12"/>
  <c r="E130" i="12"/>
  <c r="E131" i="12"/>
  <c r="E132" i="12"/>
  <c r="E133" i="12"/>
  <c r="E134" i="12"/>
  <c r="E135" i="12"/>
  <c r="E136" i="12"/>
  <c r="E137" i="12"/>
  <c r="E138" i="12"/>
  <c r="E139" i="12"/>
  <c r="E140" i="12"/>
  <c r="E141" i="12"/>
  <c r="E142" i="12"/>
  <c r="E143" i="12"/>
  <c r="E144" i="12"/>
  <c r="E145" i="12"/>
  <c r="E146" i="12"/>
  <c r="E147" i="12"/>
  <c r="E148" i="12"/>
  <c r="E149" i="12"/>
  <c r="E150" i="12"/>
  <c r="E151" i="12"/>
  <c r="E152" i="12"/>
  <c r="E153" i="12"/>
  <c r="E154" i="12"/>
  <c r="E155" i="12"/>
  <c r="E156" i="12"/>
  <c r="E157" i="12"/>
  <c r="E158" i="12"/>
  <c r="E159" i="12"/>
  <c r="E160" i="12"/>
  <c r="E161" i="12"/>
  <c r="E162" i="12"/>
  <c r="E163" i="12"/>
  <c r="E164" i="12"/>
  <c r="E165" i="12"/>
  <c r="E166" i="12"/>
  <c r="E167" i="12"/>
  <c r="E168" i="12"/>
  <c r="E169" i="12"/>
  <c r="E170" i="12"/>
  <c r="E171" i="12"/>
  <c r="E172" i="12"/>
  <c r="E173" i="12"/>
  <c r="E174" i="12"/>
  <c r="E175" i="12"/>
  <c r="E176" i="12"/>
  <c r="E177" i="12"/>
  <c r="E178" i="12"/>
  <c r="E179" i="12"/>
  <c r="E180" i="12"/>
  <c r="E181" i="12"/>
  <c r="E182" i="12"/>
  <c r="E183" i="12"/>
  <c r="E184" i="12"/>
  <c r="E185" i="12"/>
  <c r="E186" i="12"/>
  <c r="E187" i="12"/>
  <c r="E188" i="12"/>
  <c r="E189" i="12"/>
  <c r="E190" i="12"/>
  <c r="E191" i="12"/>
  <c r="E192" i="12"/>
  <c r="E193" i="12"/>
  <c r="E194" i="12"/>
  <c r="E195" i="12"/>
  <c r="E196" i="12"/>
  <c r="E197" i="12"/>
  <c r="E198" i="12"/>
  <c r="E199" i="12"/>
  <c r="E200" i="12"/>
  <c r="E201" i="12"/>
  <c r="E202" i="12"/>
  <c r="E203" i="12"/>
  <c r="E204" i="12"/>
  <c r="E205" i="12"/>
  <c r="E206" i="12"/>
  <c r="E207" i="12"/>
  <c r="E208" i="12"/>
  <c r="E209" i="12"/>
  <c r="E210" i="12"/>
  <c r="E211" i="12"/>
  <c r="E212" i="12"/>
  <c r="E213" i="12"/>
  <c r="E214" i="12"/>
  <c r="E215" i="12"/>
  <c r="E216" i="12"/>
  <c r="E217" i="12"/>
  <c r="E218" i="12"/>
  <c r="E219" i="12"/>
  <c r="E220" i="12"/>
  <c r="E221" i="12"/>
  <c r="E222" i="12"/>
  <c r="E223" i="12"/>
  <c r="E224" i="12"/>
  <c r="E225" i="12"/>
  <c r="E226" i="12"/>
  <c r="E227" i="12"/>
  <c r="E228" i="12"/>
  <c r="E229" i="12"/>
  <c r="E230" i="12"/>
  <c r="E231" i="12"/>
  <c r="E232" i="12"/>
  <c r="E233" i="12"/>
  <c r="E234" i="12"/>
  <c r="E235" i="12"/>
  <c r="E236" i="12"/>
  <c r="E237" i="12"/>
  <c r="E238" i="12"/>
  <c r="E239" i="12"/>
  <c r="E240" i="12"/>
  <c r="E241" i="12"/>
  <c r="E242" i="12"/>
  <c r="E243" i="12"/>
  <c r="E244" i="12"/>
  <c r="E245" i="12"/>
  <c r="E246" i="12"/>
  <c r="E247" i="12"/>
  <c r="E248" i="12"/>
  <c r="E249" i="12"/>
  <c r="E250" i="12"/>
  <c r="E251" i="12"/>
  <c r="E252" i="12"/>
  <c r="E253" i="12"/>
  <c r="E254" i="12"/>
  <c r="E255" i="12"/>
  <c r="E256" i="12"/>
  <c r="E257" i="12"/>
  <c r="E258" i="12"/>
  <c r="E259" i="12"/>
  <c r="E260" i="12"/>
  <c r="E261" i="12"/>
  <c r="E262" i="12"/>
  <c r="E263" i="12"/>
  <c r="E264" i="12"/>
  <c r="E265" i="12"/>
  <c r="E266" i="12"/>
  <c r="E267" i="12"/>
  <c r="E268" i="12"/>
  <c r="D9" i="12"/>
  <c r="D10" i="12"/>
  <c r="D11" i="12"/>
  <c r="D12" i="12"/>
  <c r="D13" i="12"/>
  <c r="D14" i="12"/>
  <c r="D15" i="12"/>
  <c r="D16" i="12"/>
  <c r="D17" i="12"/>
  <c r="D18" i="12"/>
  <c r="D19" i="12"/>
  <c r="D20" i="12"/>
  <c r="D21" i="12"/>
  <c r="D22" i="12"/>
  <c r="D23" i="12"/>
  <c r="D24" i="12"/>
  <c r="D25" i="12"/>
  <c r="D26" i="12"/>
  <c r="D27" i="12"/>
  <c r="D28" i="12"/>
  <c r="D29" i="12"/>
  <c r="D30" i="12"/>
  <c r="D31" i="12"/>
  <c r="D32" i="12"/>
  <c r="D33" i="12"/>
  <c r="D34" i="12"/>
  <c r="D35" i="12"/>
  <c r="D36" i="12"/>
  <c r="D37" i="12"/>
  <c r="D38" i="12"/>
  <c r="D39" i="12"/>
  <c r="D40" i="12"/>
  <c r="D41" i="12"/>
  <c r="D42" i="12"/>
  <c r="D43" i="12"/>
  <c r="D44" i="12"/>
  <c r="D45" i="12"/>
  <c r="D46" i="12"/>
  <c r="D47" i="12"/>
  <c r="D48" i="12"/>
  <c r="D49" i="12"/>
  <c r="D50" i="12"/>
  <c r="D51" i="12"/>
  <c r="D52" i="12"/>
  <c r="D53" i="12"/>
  <c r="D54" i="12"/>
  <c r="D55" i="12"/>
  <c r="D56" i="12"/>
  <c r="D57" i="12"/>
  <c r="D58" i="12"/>
  <c r="D59" i="12"/>
  <c r="D60" i="12"/>
  <c r="D61" i="12"/>
  <c r="D62" i="12"/>
  <c r="D63" i="12"/>
  <c r="D64" i="12"/>
  <c r="D65" i="12"/>
  <c r="D66" i="12"/>
  <c r="D67" i="12"/>
  <c r="D68" i="12"/>
  <c r="D69" i="12"/>
  <c r="D70" i="12"/>
  <c r="D71" i="12"/>
  <c r="D72" i="12"/>
  <c r="D73" i="12"/>
  <c r="D74" i="12"/>
  <c r="D75" i="12"/>
  <c r="D76" i="12"/>
  <c r="D77" i="12"/>
  <c r="D78" i="12"/>
  <c r="D79" i="12"/>
  <c r="D80" i="12"/>
  <c r="D81" i="12"/>
  <c r="D82" i="12"/>
  <c r="D83" i="12"/>
  <c r="D84" i="12"/>
  <c r="D85" i="12"/>
  <c r="D86" i="12"/>
  <c r="D87" i="12"/>
  <c r="D88" i="12"/>
  <c r="D89" i="12"/>
  <c r="D90" i="12"/>
  <c r="D91" i="12"/>
  <c r="D92" i="12"/>
  <c r="D93" i="12"/>
  <c r="D94" i="12"/>
  <c r="D95" i="12"/>
  <c r="D96" i="12"/>
  <c r="D97" i="12"/>
  <c r="D98" i="12"/>
  <c r="D99" i="12"/>
  <c r="D100" i="12"/>
  <c r="D101" i="12"/>
  <c r="D102" i="12"/>
  <c r="D103" i="12"/>
  <c r="D104" i="12"/>
  <c r="D105" i="12"/>
  <c r="D106" i="12"/>
  <c r="D107" i="12"/>
  <c r="D108" i="12"/>
  <c r="D109" i="12"/>
  <c r="D110" i="12"/>
  <c r="D111" i="12"/>
  <c r="D112" i="12"/>
  <c r="D113" i="12"/>
  <c r="D114" i="12"/>
  <c r="D115" i="12"/>
  <c r="D116" i="12"/>
  <c r="D117" i="12"/>
  <c r="D118" i="12"/>
  <c r="D119" i="12"/>
  <c r="D120" i="12"/>
  <c r="D121" i="12"/>
  <c r="D122" i="12"/>
  <c r="D123" i="12"/>
  <c r="D124" i="12"/>
  <c r="D125" i="12"/>
  <c r="D126" i="12"/>
  <c r="D127" i="12"/>
  <c r="D128" i="12"/>
  <c r="D129" i="12"/>
  <c r="D130" i="12"/>
  <c r="D131" i="12"/>
  <c r="D132" i="12"/>
  <c r="D133" i="12"/>
  <c r="D134" i="12"/>
  <c r="D135" i="12"/>
  <c r="D136" i="12"/>
  <c r="D137" i="12"/>
  <c r="D138" i="12"/>
  <c r="D139" i="12"/>
  <c r="D140" i="12"/>
  <c r="D141" i="12"/>
  <c r="D142" i="12"/>
  <c r="D143" i="12"/>
  <c r="D144" i="12"/>
  <c r="D145" i="12"/>
  <c r="D146" i="12"/>
  <c r="D147" i="12"/>
  <c r="D148" i="12"/>
  <c r="D149" i="12"/>
  <c r="D150" i="12"/>
  <c r="D151" i="12"/>
  <c r="D152" i="12"/>
  <c r="D153" i="12"/>
  <c r="D154" i="12"/>
  <c r="D155" i="12"/>
  <c r="D156" i="12"/>
  <c r="D157" i="12"/>
  <c r="D158" i="12"/>
  <c r="D159" i="12"/>
  <c r="D160" i="12"/>
  <c r="D161" i="12"/>
  <c r="D162" i="12"/>
  <c r="D163" i="12"/>
  <c r="D164" i="12"/>
  <c r="D165" i="12"/>
  <c r="D166" i="12"/>
  <c r="D167" i="12"/>
  <c r="D168" i="12"/>
  <c r="D169" i="12"/>
  <c r="D170" i="12"/>
  <c r="D171" i="12"/>
  <c r="D172" i="12"/>
  <c r="D173" i="12"/>
  <c r="D174" i="12"/>
  <c r="D175" i="12"/>
  <c r="D176" i="12"/>
  <c r="D177" i="12"/>
  <c r="D178" i="12"/>
  <c r="D179" i="12"/>
  <c r="D180" i="12"/>
  <c r="D181" i="12"/>
  <c r="D182" i="12"/>
  <c r="D183" i="12"/>
  <c r="D184" i="12"/>
  <c r="D185" i="12"/>
  <c r="D186" i="12"/>
  <c r="D187" i="12"/>
  <c r="D188" i="12"/>
  <c r="D189" i="12"/>
  <c r="D190" i="12"/>
  <c r="D191" i="12"/>
  <c r="D192" i="12"/>
  <c r="D193" i="12"/>
  <c r="D194" i="12"/>
  <c r="D195" i="12"/>
  <c r="D196" i="12"/>
  <c r="D197" i="12"/>
  <c r="D198" i="12"/>
  <c r="D199" i="12"/>
  <c r="D200" i="12"/>
  <c r="D201" i="12"/>
  <c r="D202" i="12"/>
  <c r="D203" i="12"/>
  <c r="D204" i="12"/>
  <c r="D205" i="12"/>
  <c r="D206" i="12"/>
  <c r="D207" i="12"/>
  <c r="D208" i="12"/>
  <c r="D209" i="12"/>
  <c r="D210" i="12"/>
  <c r="D211" i="12"/>
  <c r="D212" i="12"/>
  <c r="D213" i="12"/>
  <c r="D214" i="12"/>
  <c r="D215" i="12"/>
  <c r="D216" i="12"/>
  <c r="D217" i="12"/>
  <c r="D218" i="12"/>
  <c r="D219" i="12"/>
  <c r="D220" i="12"/>
  <c r="D221" i="12"/>
  <c r="D222" i="12"/>
  <c r="D223" i="12"/>
  <c r="D224" i="12"/>
  <c r="D225" i="12"/>
  <c r="D226" i="12"/>
  <c r="D227" i="12"/>
  <c r="D228" i="12"/>
  <c r="D229" i="12"/>
  <c r="D230" i="12"/>
  <c r="D231" i="12"/>
  <c r="D232" i="12"/>
  <c r="D233" i="12"/>
  <c r="D234" i="12"/>
  <c r="D235" i="12"/>
  <c r="D236" i="12"/>
  <c r="D237" i="12"/>
  <c r="D238" i="12"/>
  <c r="D239" i="12"/>
  <c r="D240" i="12"/>
  <c r="D241" i="12"/>
  <c r="D242" i="12"/>
  <c r="D243" i="12"/>
  <c r="D244" i="12"/>
  <c r="D245" i="12"/>
  <c r="D246" i="12"/>
  <c r="D247" i="12"/>
  <c r="D248" i="12"/>
  <c r="D249" i="12"/>
  <c r="D250" i="12"/>
  <c r="D251" i="12"/>
  <c r="D252" i="12"/>
  <c r="D253" i="12"/>
  <c r="D254" i="12"/>
  <c r="D255" i="12"/>
  <c r="D256" i="12"/>
  <c r="D257" i="12"/>
  <c r="D258" i="12"/>
  <c r="D259" i="12"/>
  <c r="D260" i="12"/>
  <c r="D261" i="12"/>
  <c r="D262" i="12"/>
  <c r="D263" i="12"/>
  <c r="D264" i="12"/>
  <c r="D265" i="12"/>
  <c r="D266" i="12"/>
  <c r="D267" i="12"/>
  <c r="D268" i="12"/>
  <c r="B265" i="12"/>
  <c r="K265" i="12" s="1"/>
  <c r="B266" i="12"/>
  <c r="K266" i="12" s="1"/>
  <c r="B267" i="12"/>
  <c r="K267" i="12" s="1"/>
  <c r="B268" i="12"/>
  <c r="K268" i="12" s="1"/>
  <c r="J278" i="3"/>
  <c r="J279" i="3"/>
  <c r="J280" i="3"/>
  <c r="J281" i="3"/>
  <c r="J282" i="3"/>
  <c r="J283" i="3"/>
  <c r="J284" i="3"/>
  <c r="J285" i="3"/>
  <c r="J286" i="3"/>
  <c r="J287" i="3"/>
  <c r="M266" i="7"/>
  <c r="M265" i="7"/>
  <c r="L266" i="7"/>
  <c r="S266" i="7" s="1"/>
  <c r="L265" i="7"/>
  <c r="O265" i="7" s="1"/>
  <c r="O3" i="15"/>
  <c r="V3" i="15"/>
  <c r="W3" i="15"/>
  <c r="X3" i="15"/>
  <c r="Y3" i="15"/>
  <c r="Z3" i="15"/>
  <c r="O4" i="15"/>
  <c r="V4" i="15"/>
  <c r="W4" i="15" s="1"/>
  <c r="Y4" i="15"/>
  <c r="O5" i="15"/>
  <c r="V5" i="15"/>
  <c r="Y5" i="15" s="1"/>
  <c r="C20" i="15"/>
  <c r="C19" i="15" s="1"/>
  <c r="C30" i="15" s="1"/>
  <c r="C27" i="15"/>
  <c r="C28" i="15"/>
  <c r="C29" i="15"/>
  <c r="G6" i="13"/>
  <c r="G7" i="13"/>
  <c r="G8" i="13"/>
  <c r="G9" i="13"/>
  <c r="G10" i="13"/>
  <c r="G11" i="13"/>
  <c r="G12" i="13"/>
  <c r="G13" i="13"/>
  <c r="G14" i="13"/>
  <c r="G15" i="13"/>
  <c r="G16" i="13"/>
  <c r="G17" i="13"/>
  <c r="G18" i="13"/>
  <c r="G19" i="13"/>
  <c r="G20" i="13"/>
  <c r="G21" i="13"/>
  <c r="G22" i="13"/>
  <c r="G23" i="13"/>
  <c r="G24" i="13"/>
  <c r="G25" i="13"/>
  <c r="G26" i="13"/>
  <c r="G27" i="13"/>
  <c r="G28" i="13"/>
  <c r="G29" i="13"/>
  <c r="G30" i="13"/>
  <c r="G31" i="13"/>
  <c r="G32" i="13"/>
  <c r="G33" i="13"/>
  <c r="G34" i="13"/>
  <c r="G35" i="13"/>
  <c r="G36" i="13"/>
  <c r="G37" i="13"/>
  <c r="G38" i="13"/>
  <c r="G39" i="13"/>
  <c r="G40" i="13"/>
  <c r="G41" i="13"/>
  <c r="G42" i="13"/>
  <c r="G43" i="13"/>
  <c r="G44" i="13"/>
  <c r="G45" i="13"/>
  <c r="G46" i="13"/>
  <c r="G47" i="13"/>
  <c r="G48" i="13"/>
  <c r="G49" i="13"/>
  <c r="G50" i="13"/>
  <c r="G51" i="13"/>
  <c r="G52" i="13"/>
  <c r="G53" i="13"/>
  <c r="G54" i="13"/>
  <c r="G55" i="13"/>
  <c r="G56" i="13"/>
  <c r="G57" i="13"/>
  <c r="G58" i="13"/>
  <c r="G59" i="13"/>
  <c r="G60" i="13"/>
  <c r="G61" i="13"/>
  <c r="G62" i="13"/>
  <c r="G63" i="13"/>
  <c r="G64" i="13"/>
  <c r="G65" i="13"/>
  <c r="G66" i="13"/>
  <c r="G67" i="13"/>
  <c r="G68" i="13"/>
  <c r="G69" i="13"/>
  <c r="G70" i="13"/>
  <c r="G71" i="13"/>
  <c r="G72" i="13"/>
  <c r="G73" i="13"/>
  <c r="G74" i="13"/>
  <c r="G75" i="13"/>
  <c r="G76" i="13"/>
  <c r="G77" i="13"/>
  <c r="G78" i="13"/>
  <c r="G79" i="13"/>
  <c r="G80" i="13"/>
  <c r="G81" i="13"/>
  <c r="G82" i="13"/>
  <c r="G83" i="13"/>
  <c r="G84" i="13"/>
  <c r="G85" i="13"/>
  <c r="G86" i="13"/>
  <c r="G87" i="13"/>
  <c r="G88" i="13"/>
  <c r="G89" i="13"/>
  <c r="G90" i="13"/>
  <c r="G91" i="13"/>
  <c r="G92" i="13"/>
  <c r="G93" i="13"/>
  <c r="G94" i="13"/>
  <c r="G95" i="13"/>
  <c r="G96" i="13"/>
  <c r="G97" i="13"/>
  <c r="G98" i="13"/>
  <c r="G99" i="13"/>
  <c r="G100" i="13"/>
  <c r="G101" i="13"/>
  <c r="G102" i="13"/>
  <c r="G103" i="13"/>
  <c r="G104" i="13"/>
  <c r="G105" i="13"/>
  <c r="G106" i="13"/>
  <c r="G107" i="13"/>
  <c r="G108" i="13"/>
  <c r="G109" i="13"/>
  <c r="G110" i="13"/>
  <c r="G111" i="13"/>
  <c r="G112" i="13"/>
  <c r="G113" i="13"/>
  <c r="G114" i="13"/>
  <c r="G115" i="13"/>
  <c r="G116" i="13"/>
  <c r="G117" i="13"/>
  <c r="G118" i="13"/>
  <c r="G119" i="13"/>
  <c r="G120" i="13"/>
  <c r="G121" i="13"/>
  <c r="G122" i="13"/>
  <c r="G123" i="13"/>
  <c r="G124" i="13"/>
  <c r="G125" i="13"/>
  <c r="G126" i="13"/>
  <c r="G127" i="13"/>
  <c r="G128" i="13"/>
  <c r="G129" i="13"/>
  <c r="G130" i="13"/>
  <c r="G131" i="13"/>
  <c r="G132" i="13"/>
  <c r="G133" i="13"/>
  <c r="G134" i="13"/>
  <c r="G135" i="13"/>
  <c r="G136" i="13"/>
  <c r="G137" i="13"/>
  <c r="G138" i="13"/>
  <c r="G139" i="13"/>
  <c r="G140" i="13"/>
  <c r="G141" i="13"/>
  <c r="G142" i="13"/>
  <c r="G143" i="13"/>
  <c r="G144" i="13"/>
  <c r="G145" i="13"/>
  <c r="G146" i="13"/>
  <c r="G147" i="13"/>
  <c r="G148" i="13"/>
  <c r="G149" i="13"/>
  <c r="G150" i="13"/>
  <c r="G151" i="13"/>
  <c r="G152" i="13"/>
  <c r="G153" i="13"/>
  <c r="G154" i="13"/>
  <c r="G155" i="13"/>
  <c r="G156" i="13"/>
  <c r="G157" i="13"/>
  <c r="G158" i="13"/>
  <c r="G159" i="13"/>
  <c r="G160" i="13"/>
  <c r="G161" i="13"/>
  <c r="G162" i="13"/>
  <c r="G163" i="13"/>
  <c r="G164" i="13"/>
  <c r="G165" i="13"/>
  <c r="G166" i="13"/>
  <c r="G167" i="13"/>
  <c r="G168" i="13"/>
  <c r="G169" i="13"/>
  <c r="G170" i="13"/>
  <c r="G171" i="13"/>
  <c r="G172" i="13"/>
  <c r="G173" i="13"/>
  <c r="G174" i="13"/>
  <c r="G175" i="13"/>
  <c r="G176" i="13"/>
  <c r="G177" i="13"/>
  <c r="G178" i="13"/>
  <c r="G179" i="13"/>
  <c r="G180" i="13"/>
  <c r="G181" i="13"/>
  <c r="G182" i="13"/>
  <c r="G183" i="13"/>
  <c r="G184" i="13"/>
  <c r="G185" i="13"/>
  <c r="G186" i="13"/>
  <c r="G187" i="13"/>
  <c r="G188" i="13"/>
  <c r="G189" i="13"/>
  <c r="G190" i="13"/>
  <c r="G191" i="13"/>
  <c r="G192" i="13"/>
  <c r="G193" i="13"/>
  <c r="G194" i="13"/>
  <c r="G195" i="13"/>
  <c r="G196" i="13"/>
  <c r="G197" i="13"/>
  <c r="G198" i="13"/>
  <c r="G199" i="13"/>
  <c r="G200" i="13"/>
  <c r="G201" i="13"/>
  <c r="G202" i="13"/>
  <c r="G203" i="13"/>
  <c r="G204" i="13"/>
  <c r="G205" i="13"/>
  <c r="G206" i="13"/>
  <c r="G207" i="13"/>
  <c r="G208" i="13"/>
  <c r="G209" i="13"/>
  <c r="G210" i="13"/>
  <c r="G211" i="13"/>
  <c r="G212" i="13"/>
  <c r="G213" i="13"/>
  <c r="G214" i="13"/>
  <c r="G215" i="13"/>
  <c r="G216" i="13"/>
  <c r="G217" i="13"/>
  <c r="G218" i="13"/>
  <c r="G219" i="13"/>
  <c r="G220" i="13"/>
  <c r="G221" i="13"/>
  <c r="G222" i="13"/>
  <c r="G223" i="13"/>
  <c r="G224" i="13"/>
  <c r="G225" i="13"/>
  <c r="G226" i="13"/>
  <c r="G227" i="13"/>
  <c r="G228" i="13"/>
  <c r="G229" i="13"/>
  <c r="G230" i="13"/>
  <c r="G231" i="13"/>
  <c r="G232" i="13"/>
  <c r="G233" i="13"/>
  <c r="G234" i="13"/>
  <c r="G235" i="13"/>
  <c r="G236" i="13"/>
  <c r="G237" i="13"/>
  <c r="G238" i="13"/>
  <c r="G239" i="13"/>
  <c r="G240" i="13"/>
  <c r="G241" i="13"/>
  <c r="G242" i="13"/>
  <c r="G243" i="13"/>
  <c r="G244" i="13"/>
  <c r="G245" i="13"/>
  <c r="G246" i="13"/>
  <c r="G247" i="13"/>
  <c r="G248" i="13"/>
  <c r="G249" i="13"/>
  <c r="G250" i="13"/>
  <c r="G251" i="13"/>
  <c r="G252" i="13"/>
  <c r="G253" i="13"/>
  <c r="G254" i="13"/>
  <c r="G255" i="13"/>
  <c r="G256" i="13"/>
  <c r="G257" i="13"/>
  <c r="G258" i="13"/>
  <c r="G259" i="13"/>
  <c r="G260" i="13"/>
  <c r="G261" i="13"/>
  <c r="F6" i="13"/>
  <c r="F7" i="13"/>
  <c r="F8" i="13"/>
  <c r="F9" i="13"/>
  <c r="F10" i="13"/>
  <c r="F11" i="13"/>
  <c r="F12" i="13"/>
  <c r="F13" i="13"/>
  <c r="F14" i="13"/>
  <c r="F15" i="13"/>
  <c r="F16" i="13"/>
  <c r="F17" i="13"/>
  <c r="F18" i="13"/>
  <c r="F19" i="13"/>
  <c r="F20" i="13"/>
  <c r="F21" i="13"/>
  <c r="F22" i="13"/>
  <c r="F23" i="13"/>
  <c r="F24" i="13"/>
  <c r="F25" i="13"/>
  <c r="F26" i="13"/>
  <c r="F27" i="13"/>
  <c r="F28" i="13"/>
  <c r="F29" i="13"/>
  <c r="F30" i="13"/>
  <c r="F31" i="13"/>
  <c r="F32" i="13"/>
  <c r="F33" i="13"/>
  <c r="F34" i="13"/>
  <c r="F35" i="13"/>
  <c r="F36" i="13"/>
  <c r="F37" i="13"/>
  <c r="F38" i="13"/>
  <c r="F39" i="13"/>
  <c r="F40" i="13"/>
  <c r="F41" i="13"/>
  <c r="F42" i="13"/>
  <c r="F43" i="13"/>
  <c r="F44" i="13"/>
  <c r="F45" i="13"/>
  <c r="F46" i="13"/>
  <c r="F47" i="13"/>
  <c r="F48" i="13"/>
  <c r="F49" i="13"/>
  <c r="F50" i="13"/>
  <c r="F51" i="13"/>
  <c r="F52" i="13"/>
  <c r="F53" i="13"/>
  <c r="F54" i="13"/>
  <c r="F55" i="13"/>
  <c r="F56" i="13"/>
  <c r="F57" i="13"/>
  <c r="F58" i="13"/>
  <c r="F59" i="13"/>
  <c r="F60" i="13"/>
  <c r="F61" i="13"/>
  <c r="F62" i="13"/>
  <c r="F63" i="13"/>
  <c r="F64" i="13"/>
  <c r="F65" i="13"/>
  <c r="F66" i="13"/>
  <c r="F67" i="13"/>
  <c r="F68" i="13"/>
  <c r="F69" i="13"/>
  <c r="F70" i="13"/>
  <c r="F71" i="13"/>
  <c r="F72" i="13"/>
  <c r="F73" i="13"/>
  <c r="F74" i="13"/>
  <c r="F75" i="13"/>
  <c r="F76" i="13"/>
  <c r="F77" i="13"/>
  <c r="F78" i="13"/>
  <c r="F79" i="13"/>
  <c r="F80" i="13"/>
  <c r="F81" i="13"/>
  <c r="F82" i="13"/>
  <c r="F83" i="13"/>
  <c r="F84" i="13"/>
  <c r="F85" i="13"/>
  <c r="F86" i="13"/>
  <c r="F87" i="13"/>
  <c r="F88" i="13"/>
  <c r="F89" i="13"/>
  <c r="F90" i="13"/>
  <c r="F91" i="13"/>
  <c r="F92" i="13"/>
  <c r="F93" i="13"/>
  <c r="F94" i="13"/>
  <c r="F95" i="13"/>
  <c r="F96" i="13"/>
  <c r="F97" i="13"/>
  <c r="F98" i="13"/>
  <c r="F99" i="13"/>
  <c r="F100" i="13"/>
  <c r="F101" i="13"/>
  <c r="F102" i="13"/>
  <c r="F103" i="13"/>
  <c r="F104" i="13"/>
  <c r="F105" i="13"/>
  <c r="F106" i="13"/>
  <c r="F107" i="13"/>
  <c r="F108" i="13"/>
  <c r="F109" i="13"/>
  <c r="F110" i="13"/>
  <c r="F111" i="13"/>
  <c r="F112" i="13"/>
  <c r="F113" i="13"/>
  <c r="F114" i="13"/>
  <c r="F115" i="13"/>
  <c r="F116" i="13"/>
  <c r="F117" i="13"/>
  <c r="F118" i="13"/>
  <c r="F119" i="13"/>
  <c r="F120" i="13"/>
  <c r="F121" i="13"/>
  <c r="F122" i="13"/>
  <c r="F123" i="13"/>
  <c r="F124" i="13"/>
  <c r="F125" i="13"/>
  <c r="F126" i="13"/>
  <c r="F127" i="13"/>
  <c r="F128" i="13"/>
  <c r="F129" i="13"/>
  <c r="F130" i="13"/>
  <c r="F131" i="13"/>
  <c r="F132" i="13"/>
  <c r="F133" i="13"/>
  <c r="F134" i="13"/>
  <c r="F135" i="13"/>
  <c r="F136" i="13"/>
  <c r="F137" i="13"/>
  <c r="F138" i="13"/>
  <c r="F139" i="13"/>
  <c r="F140" i="13"/>
  <c r="F141" i="13"/>
  <c r="F142" i="13"/>
  <c r="F143" i="13"/>
  <c r="F144" i="13"/>
  <c r="F145" i="13"/>
  <c r="F146" i="13"/>
  <c r="F147" i="13"/>
  <c r="F148" i="13"/>
  <c r="F149" i="13"/>
  <c r="F150" i="13"/>
  <c r="F151" i="13"/>
  <c r="F152" i="13"/>
  <c r="F153" i="13"/>
  <c r="F154" i="13"/>
  <c r="F155" i="13"/>
  <c r="F156" i="13"/>
  <c r="F157" i="13"/>
  <c r="F158" i="13"/>
  <c r="F159" i="13"/>
  <c r="F160" i="13"/>
  <c r="F161" i="13"/>
  <c r="F162" i="13"/>
  <c r="F163" i="13"/>
  <c r="F164" i="13"/>
  <c r="F165" i="13"/>
  <c r="F166" i="13"/>
  <c r="F167" i="13"/>
  <c r="F168" i="13"/>
  <c r="F169" i="13"/>
  <c r="F170" i="13"/>
  <c r="F171" i="13"/>
  <c r="F172" i="13"/>
  <c r="F173" i="13"/>
  <c r="F174" i="13"/>
  <c r="F175" i="13"/>
  <c r="F176" i="13"/>
  <c r="F177" i="13"/>
  <c r="F178" i="13"/>
  <c r="F179" i="13"/>
  <c r="F180" i="13"/>
  <c r="F181" i="13"/>
  <c r="F182" i="13"/>
  <c r="F183" i="13"/>
  <c r="F184" i="13"/>
  <c r="F185" i="13"/>
  <c r="F186" i="13"/>
  <c r="F187" i="13"/>
  <c r="F188" i="13"/>
  <c r="F189" i="13"/>
  <c r="F190" i="13"/>
  <c r="F191" i="13"/>
  <c r="F192" i="13"/>
  <c r="F193" i="13"/>
  <c r="F194" i="13"/>
  <c r="F195" i="13"/>
  <c r="F196" i="13"/>
  <c r="F197" i="13"/>
  <c r="F198" i="13"/>
  <c r="F199" i="13"/>
  <c r="F200" i="13"/>
  <c r="F201" i="13"/>
  <c r="F202" i="13"/>
  <c r="F203" i="13"/>
  <c r="F204" i="13"/>
  <c r="F205" i="13"/>
  <c r="F206" i="13"/>
  <c r="F207" i="13"/>
  <c r="F208" i="13"/>
  <c r="F209" i="13"/>
  <c r="F210" i="13"/>
  <c r="F211" i="13"/>
  <c r="F212" i="13"/>
  <c r="F213" i="13"/>
  <c r="F214" i="13"/>
  <c r="F215" i="13"/>
  <c r="F216" i="13"/>
  <c r="F217" i="13"/>
  <c r="F218" i="13"/>
  <c r="F219" i="13"/>
  <c r="F220" i="13"/>
  <c r="F221" i="13"/>
  <c r="F222" i="13"/>
  <c r="F223" i="13"/>
  <c r="F224" i="13"/>
  <c r="F225" i="13"/>
  <c r="F226" i="13"/>
  <c r="F227" i="13"/>
  <c r="F228" i="13"/>
  <c r="F229" i="13"/>
  <c r="F230" i="13"/>
  <c r="F231" i="13"/>
  <c r="F232" i="13"/>
  <c r="F233" i="13"/>
  <c r="F234" i="13"/>
  <c r="F235" i="13"/>
  <c r="F236" i="13"/>
  <c r="F237" i="13"/>
  <c r="F238" i="13"/>
  <c r="F239" i="13"/>
  <c r="F240" i="13"/>
  <c r="F241" i="13"/>
  <c r="F242" i="13"/>
  <c r="F243" i="13"/>
  <c r="F244" i="13"/>
  <c r="F245" i="13"/>
  <c r="F246" i="13"/>
  <c r="F247" i="13"/>
  <c r="F248" i="13"/>
  <c r="F249" i="13"/>
  <c r="F250" i="13"/>
  <c r="F251" i="13"/>
  <c r="F252" i="13"/>
  <c r="F253" i="13"/>
  <c r="F254" i="13"/>
  <c r="F255" i="13"/>
  <c r="F256" i="13"/>
  <c r="F257" i="13"/>
  <c r="F258" i="13"/>
  <c r="F259" i="13"/>
  <c r="F260" i="13"/>
  <c r="F261" i="13"/>
  <c r="E6" i="13"/>
  <c r="E7" i="13"/>
  <c r="E8" i="13"/>
  <c r="E9" i="13"/>
  <c r="E10" i="13"/>
  <c r="E11" i="13"/>
  <c r="E12" i="13"/>
  <c r="E13" i="13"/>
  <c r="E14" i="13"/>
  <c r="E15" i="13"/>
  <c r="E16" i="13"/>
  <c r="E17" i="13"/>
  <c r="E18" i="13"/>
  <c r="E19" i="13"/>
  <c r="E20" i="13"/>
  <c r="E21" i="13"/>
  <c r="E22" i="13"/>
  <c r="E23" i="13"/>
  <c r="E24" i="13"/>
  <c r="E25" i="13"/>
  <c r="E26" i="13"/>
  <c r="E27" i="13"/>
  <c r="E28" i="13"/>
  <c r="E29" i="13"/>
  <c r="E30" i="13"/>
  <c r="E31" i="13"/>
  <c r="E32" i="13"/>
  <c r="E33" i="13"/>
  <c r="E34" i="13"/>
  <c r="E35" i="13"/>
  <c r="E36" i="13"/>
  <c r="E37" i="13"/>
  <c r="E38" i="13"/>
  <c r="E39" i="13"/>
  <c r="E40" i="13"/>
  <c r="E41" i="13"/>
  <c r="E42" i="13"/>
  <c r="E43" i="13"/>
  <c r="E44" i="13"/>
  <c r="E45" i="13"/>
  <c r="E46" i="13"/>
  <c r="E47" i="13"/>
  <c r="E48" i="13"/>
  <c r="E49" i="13"/>
  <c r="E50" i="13"/>
  <c r="E51" i="13"/>
  <c r="E52" i="13"/>
  <c r="E53" i="13"/>
  <c r="E54" i="13"/>
  <c r="E55" i="13"/>
  <c r="E56" i="13"/>
  <c r="E57" i="13"/>
  <c r="E58" i="13"/>
  <c r="E59" i="13"/>
  <c r="E60" i="13"/>
  <c r="E61" i="13"/>
  <c r="E62" i="13"/>
  <c r="E63" i="13"/>
  <c r="E64" i="13"/>
  <c r="E65" i="13"/>
  <c r="E66" i="13"/>
  <c r="E67" i="13"/>
  <c r="E68" i="13"/>
  <c r="E69" i="13"/>
  <c r="E70" i="13"/>
  <c r="E71" i="13"/>
  <c r="E72" i="13"/>
  <c r="E73" i="13"/>
  <c r="E74" i="13"/>
  <c r="E75" i="13"/>
  <c r="E76" i="13"/>
  <c r="E77" i="13"/>
  <c r="E78" i="13"/>
  <c r="E79" i="13"/>
  <c r="E80" i="13"/>
  <c r="E81" i="13"/>
  <c r="E82" i="13"/>
  <c r="E83" i="13"/>
  <c r="E84" i="13"/>
  <c r="E85" i="13"/>
  <c r="E86" i="13"/>
  <c r="E87" i="13"/>
  <c r="E88" i="13"/>
  <c r="E89" i="13"/>
  <c r="E90" i="13"/>
  <c r="E91" i="13"/>
  <c r="E92" i="13"/>
  <c r="E93" i="13"/>
  <c r="E94" i="13"/>
  <c r="E95" i="13"/>
  <c r="E96" i="13"/>
  <c r="E97" i="13"/>
  <c r="E98" i="13"/>
  <c r="E99" i="13"/>
  <c r="E100" i="13"/>
  <c r="E101" i="13"/>
  <c r="E102" i="13"/>
  <c r="E103" i="13"/>
  <c r="E104" i="13"/>
  <c r="E105" i="13"/>
  <c r="E106" i="13"/>
  <c r="E107" i="13"/>
  <c r="E108" i="13"/>
  <c r="E109" i="13"/>
  <c r="E110" i="13"/>
  <c r="E111" i="13"/>
  <c r="E112" i="13"/>
  <c r="E113" i="13"/>
  <c r="E114" i="13"/>
  <c r="E115" i="13"/>
  <c r="E116" i="13"/>
  <c r="E117" i="13"/>
  <c r="E118" i="13"/>
  <c r="E119" i="13"/>
  <c r="E120" i="13"/>
  <c r="E121" i="13"/>
  <c r="E122" i="13"/>
  <c r="E123" i="13"/>
  <c r="E124" i="13"/>
  <c r="E125" i="13"/>
  <c r="E126" i="13"/>
  <c r="E127" i="13"/>
  <c r="E128" i="13"/>
  <c r="E129" i="13"/>
  <c r="E130" i="13"/>
  <c r="E131" i="13"/>
  <c r="E132" i="13"/>
  <c r="E133" i="13"/>
  <c r="E134" i="13"/>
  <c r="E135" i="13"/>
  <c r="E136" i="13"/>
  <c r="E137" i="13"/>
  <c r="E138" i="13"/>
  <c r="E139" i="13"/>
  <c r="E140" i="13"/>
  <c r="E141" i="13"/>
  <c r="E142" i="13"/>
  <c r="E143" i="13"/>
  <c r="E144" i="13"/>
  <c r="E145" i="13"/>
  <c r="E146" i="13"/>
  <c r="E147" i="13"/>
  <c r="E148" i="13"/>
  <c r="E149" i="13"/>
  <c r="E150" i="13"/>
  <c r="E151" i="13"/>
  <c r="E152" i="13"/>
  <c r="E153" i="13"/>
  <c r="E154" i="13"/>
  <c r="E155" i="13"/>
  <c r="E156" i="13"/>
  <c r="E157" i="13"/>
  <c r="E158" i="13"/>
  <c r="E159" i="13"/>
  <c r="E160" i="13"/>
  <c r="E161" i="13"/>
  <c r="E162" i="13"/>
  <c r="E163" i="13"/>
  <c r="E164" i="13"/>
  <c r="E165" i="13"/>
  <c r="E166" i="13"/>
  <c r="E167" i="13"/>
  <c r="E168" i="13"/>
  <c r="E169" i="13"/>
  <c r="E170" i="13"/>
  <c r="E171" i="13"/>
  <c r="E172" i="13"/>
  <c r="E173" i="13"/>
  <c r="E174" i="13"/>
  <c r="E175" i="13"/>
  <c r="E176" i="13"/>
  <c r="E177" i="13"/>
  <c r="E178" i="13"/>
  <c r="E179" i="13"/>
  <c r="E180" i="13"/>
  <c r="E181" i="13"/>
  <c r="E182" i="13"/>
  <c r="E183" i="13"/>
  <c r="E184" i="13"/>
  <c r="E185" i="13"/>
  <c r="E186" i="13"/>
  <c r="E187" i="13"/>
  <c r="E188" i="13"/>
  <c r="E189" i="13"/>
  <c r="E190" i="13"/>
  <c r="E191" i="13"/>
  <c r="E192" i="13"/>
  <c r="E193" i="13"/>
  <c r="E194" i="13"/>
  <c r="E195" i="13"/>
  <c r="E196" i="13"/>
  <c r="E197" i="13"/>
  <c r="E198" i="13"/>
  <c r="E199" i="13"/>
  <c r="E200" i="13"/>
  <c r="E201" i="13"/>
  <c r="E202" i="13"/>
  <c r="E203" i="13"/>
  <c r="E204" i="13"/>
  <c r="E205" i="13"/>
  <c r="E206" i="13"/>
  <c r="E207" i="13"/>
  <c r="E208" i="13"/>
  <c r="E209" i="13"/>
  <c r="E210" i="13"/>
  <c r="E211" i="13"/>
  <c r="E212" i="13"/>
  <c r="E213" i="13"/>
  <c r="E214" i="13"/>
  <c r="E215" i="13"/>
  <c r="E216" i="13"/>
  <c r="E217" i="13"/>
  <c r="E218" i="13"/>
  <c r="E219" i="13"/>
  <c r="E220" i="13"/>
  <c r="E221" i="13"/>
  <c r="E222" i="13"/>
  <c r="E223" i="13"/>
  <c r="E224" i="13"/>
  <c r="E225" i="13"/>
  <c r="E226" i="13"/>
  <c r="E227" i="13"/>
  <c r="E228" i="13"/>
  <c r="E229" i="13"/>
  <c r="E230" i="13"/>
  <c r="E231" i="13"/>
  <c r="E232" i="13"/>
  <c r="E233" i="13"/>
  <c r="E234" i="13"/>
  <c r="E235" i="13"/>
  <c r="E236" i="13"/>
  <c r="E237" i="13"/>
  <c r="E238" i="13"/>
  <c r="E239" i="13"/>
  <c r="E240" i="13"/>
  <c r="E241" i="13"/>
  <c r="E242" i="13"/>
  <c r="E243" i="13"/>
  <c r="E244" i="13"/>
  <c r="E245" i="13"/>
  <c r="E246" i="13"/>
  <c r="E247" i="13"/>
  <c r="E248" i="13"/>
  <c r="E249" i="13"/>
  <c r="E250" i="13"/>
  <c r="E251" i="13"/>
  <c r="E252" i="13"/>
  <c r="E253" i="13"/>
  <c r="E254" i="13"/>
  <c r="E255" i="13"/>
  <c r="E256" i="13"/>
  <c r="E257" i="13"/>
  <c r="E258" i="13"/>
  <c r="E259" i="13"/>
  <c r="E260" i="13"/>
  <c r="E261" i="13"/>
  <c r="I5" i="13"/>
  <c r="D8" i="12"/>
  <c r="E8" i="12"/>
  <c r="A25" i="7"/>
  <c r="C283" i="3"/>
  <c r="C284" i="3"/>
  <c r="C285" i="3"/>
  <c r="C286" i="3"/>
  <c r="C287" i="3"/>
  <c r="C288" i="3"/>
  <c r="B287" i="3"/>
  <c r="B283" i="3"/>
  <c r="B284" i="3"/>
  <c r="B285" i="3"/>
  <c r="B286" i="3"/>
  <c r="M230" i="7"/>
  <c r="M231" i="7"/>
  <c r="M232" i="7"/>
  <c r="M233" i="7"/>
  <c r="M234" i="7"/>
  <c r="M235" i="7"/>
  <c r="M236" i="7"/>
  <c r="M237" i="7"/>
  <c r="M238" i="7"/>
  <c r="M239" i="7"/>
  <c r="M240" i="7"/>
  <c r="M241" i="7"/>
  <c r="M242" i="7"/>
  <c r="M243" i="7"/>
  <c r="M244" i="7"/>
  <c r="M245" i="7"/>
  <c r="M246" i="7"/>
  <c r="M247" i="7"/>
  <c r="M248" i="7"/>
  <c r="M249" i="7"/>
  <c r="M250" i="7"/>
  <c r="M251" i="7"/>
  <c r="M252" i="7"/>
  <c r="M253" i="7"/>
  <c r="M254" i="7"/>
  <c r="M255" i="7"/>
  <c r="M256" i="7"/>
  <c r="M257" i="7"/>
  <c r="M258" i="7"/>
  <c r="M259" i="7"/>
  <c r="M260" i="7"/>
  <c r="M261" i="7"/>
  <c r="M262" i="7"/>
  <c r="M263" i="7"/>
  <c r="M264" i="7"/>
  <c r="L230" i="7"/>
  <c r="S230" i="7" s="1"/>
  <c r="L231" i="7"/>
  <c r="S231" i="7" s="1"/>
  <c r="L232" i="7"/>
  <c r="O232" i="7" s="1"/>
  <c r="L233" i="7"/>
  <c r="S233" i="7" s="1"/>
  <c r="L234" i="7"/>
  <c r="S234" i="7" s="1"/>
  <c r="L235" i="7"/>
  <c r="S235" i="7" s="1"/>
  <c r="L236" i="7"/>
  <c r="S236" i="7" s="1"/>
  <c r="L237" i="7"/>
  <c r="S237" i="7" s="1"/>
  <c r="L238" i="7"/>
  <c r="S238" i="7" s="1"/>
  <c r="L239" i="7"/>
  <c r="S239" i="7" s="1"/>
  <c r="L240" i="7"/>
  <c r="O240" i="7" s="1"/>
  <c r="L241" i="7"/>
  <c r="S241" i="7" s="1"/>
  <c r="L242" i="7"/>
  <c r="S242" i="7" s="1"/>
  <c r="L243" i="7"/>
  <c r="S243" i="7" s="1"/>
  <c r="L244" i="7"/>
  <c r="S244" i="7" s="1"/>
  <c r="L245" i="7"/>
  <c r="S245" i="7" s="1"/>
  <c r="L246" i="7"/>
  <c r="S246" i="7" s="1"/>
  <c r="L247" i="7"/>
  <c r="S247" i="7" s="1"/>
  <c r="L248" i="7"/>
  <c r="O248" i="7" s="1"/>
  <c r="L249" i="7"/>
  <c r="S249" i="7" s="1"/>
  <c r="L250" i="7"/>
  <c r="S250" i="7" s="1"/>
  <c r="L251" i="7"/>
  <c r="S251" i="7" s="1"/>
  <c r="L252" i="7"/>
  <c r="S252" i="7" s="1"/>
  <c r="L253" i="7"/>
  <c r="S253" i="7" s="1"/>
  <c r="L254" i="7"/>
  <c r="S254" i="7" s="1"/>
  <c r="L255" i="7"/>
  <c r="S255" i="7" s="1"/>
  <c r="L256" i="7"/>
  <c r="O256" i="7" s="1"/>
  <c r="L257" i="7"/>
  <c r="S257" i="7" s="1"/>
  <c r="L258" i="7"/>
  <c r="S258" i="7" s="1"/>
  <c r="L259" i="7"/>
  <c r="S259" i="7" s="1"/>
  <c r="L260" i="7"/>
  <c r="S260" i="7" s="1"/>
  <c r="L261" i="7"/>
  <c r="S261" i="7" s="1"/>
  <c r="L262" i="7"/>
  <c r="S262" i="7" s="1"/>
  <c r="L263" i="7"/>
  <c r="S263" i="7" s="1"/>
  <c r="L264" i="7"/>
  <c r="O264" i="7" s="1"/>
  <c r="L229" i="7"/>
  <c r="S229" i="7" s="1"/>
  <c r="G268" i="12" l="1"/>
  <c r="I268" i="12" s="1"/>
  <c r="G267" i="12"/>
  <c r="G266" i="12"/>
  <c r="G265" i="12"/>
  <c r="H268" i="12"/>
  <c r="Q265" i="7"/>
  <c r="P265" i="7"/>
  <c r="S265" i="7"/>
  <c r="S264" i="7"/>
  <c r="S256" i="7"/>
  <c r="S248" i="7"/>
  <c r="S240" i="7"/>
  <c r="S232" i="7"/>
  <c r="O266" i="7"/>
  <c r="O258" i="7"/>
  <c r="P258" i="7" s="1"/>
  <c r="O250" i="7"/>
  <c r="Q250" i="7" s="1"/>
  <c r="O242" i="7"/>
  <c r="P242" i="7" s="1"/>
  <c r="O234" i="7"/>
  <c r="Q234" i="7" s="1"/>
  <c r="F283" i="3"/>
  <c r="H283" i="3" s="1"/>
  <c r="X5" i="15"/>
  <c r="W5" i="15"/>
  <c r="Z5" i="15" s="1"/>
  <c r="X4" i="15"/>
  <c r="Z4" i="15" s="1"/>
  <c r="O263" i="7"/>
  <c r="P263" i="7" s="1"/>
  <c r="O237" i="7"/>
  <c r="P237" i="7" s="1"/>
  <c r="O239" i="7"/>
  <c r="P239" i="7" s="1"/>
  <c r="O261" i="7"/>
  <c r="P261" i="7" s="1"/>
  <c r="O255" i="7"/>
  <c r="P255" i="7" s="1"/>
  <c r="O253" i="7"/>
  <c r="P253" i="7" s="1"/>
  <c r="O245" i="7"/>
  <c r="P245" i="7" s="1"/>
  <c r="F285" i="3"/>
  <c r="H285" i="3" s="1"/>
  <c r="O254" i="7"/>
  <c r="P254" i="7" s="1"/>
  <c r="O238" i="7"/>
  <c r="P238" i="7" s="1"/>
  <c r="O252" i="7"/>
  <c r="O236" i="7"/>
  <c r="O247" i="7"/>
  <c r="Q247" i="7" s="1"/>
  <c r="O231" i="7"/>
  <c r="P231" i="7" s="1"/>
  <c r="O262" i="7"/>
  <c r="P262" i="7" s="1"/>
  <c r="O246" i="7"/>
  <c r="P246" i="7" s="1"/>
  <c r="O230" i="7"/>
  <c r="P230" i="7" s="1"/>
  <c r="O260" i="7"/>
  <c r="O244" i="7"/>
  <c r="F287" i="3"/>
  <c r="G287" i="3" s="1"/>
  <c r="F286" i="3"/>
  <c r="G286" i="3" s="1"/>
  <c r="Q264" i="7"/>
  <c r="P264" i="7"/>
  <c r="Q256" i="7"/>
  <c r="P256" i="7"/>
  <c r="Q248" i="7"/>
  <c r="P248" i="7"/>
  <c r="Q240" i="7"/>
  <c r="P240" i="7"/>
  <c r="Q232" i="7"/>
  <c r="P232" i="7"/>
  <c r="O257" i="7"/>
  <c r="O249" i="7"/>
  <c r="O241" i="7"/>
  <c r="O233" i="7"/>
  <c r="O259" i="7"/>
  <c r="O251" i="7"/>
  <c r="O243" i="7"/>
  <c r="O235" i="7"/>
  <c r="F284" i="3"/>
  <c r="H284" i="3" s="1"/>
  <c r="P234" i="7" l="1"/>
  <c r="P250" i="7"/>
  <c r="Q242" i="7"/>
  <c r="H265" i="12"/>
  <c r="I265" i="12"/>
  <c r="H266" i="12"/>
  <c r="I266" i="12"/>
  <c r="H267" i="12"/>
  <c r="I267" i="12"/>
  <c r="Q266" i="7"/>
  <c r="P266" i="7"/>
  <c r="Q258" i="7"/>
  <c r="Q239" i="7"/>
  <c r="G283" i="3"/>
  <c r="G285" i="3"/>
  <c r="Q237" i="7"/>
  <c r="Q263" i="7"/>
  <c r="Q246" i="7"/>
  <c r="Q254" i="7"/>
  <c r="Q230" i="7"/>
  <c r="Q255" i="7"/>
  <c r="Q261" i="7"/>
  <c r="Q238" i="7"/>
  <c r="Q262" i="7"/>
  <c r="Q253" i="7"/>
  <c r="Q231" i="7"/>
  <c r="Q245" i="7"/>
  <c r="H286" i="3"/>
  <c r="G284" i="3"/>
  <c r="H287" i="3"/>
  <c r="P236" i="7"/>
  <c r="Q236" i="7"/>
  <c r="P252" i="7"/>
  <c r="Q252" i="7"/>
  <c r="P244" i="7"/>
  <c r="Q244" i="7"/>
  <c r="P260" i="7"/>
  <c r="Q260" i="7"/>
  <c r="P247" i="7"/>
  <c r="Q243" i="7"/>
  <c r="P243" i="7"/>
  <c r="Q233" i="7"/>
  <c r="P233" i="7"/>
  <c r="Q251" i="7"/>
  <c r="P251" i="7"/>
  <c r="Q241" i="7"/>
  <c r="P241" i="7"/>
  <c r="Q259" i="7"/>
  <c r="P259" i="7"/>
  <c r="Q249" i="7"/>
  <c r="P249" i="7"/>
  <c r="Q235" i="7"/>
  <c r="P235" i="7"/>
  <c r="Q257" i="7"/>
  <c r="P257" i="7"/>
  <c r="B9" i="12" l="1"/>
  <c r="B10" i="12"/>
  <c r="B11" i="12"/>
  <c r="B12" i="12"/>
  <c r="B13" i="12"/>
  <c r="B14" i="12"/>
  <c r="B15" i="12"/>
  <c r="B16" i="12"/>
  <c r="B17" i="12"/>
  <c r="B18" i="12"/>
  <c r="B19" i="12"/>
  <c r="B20" i="12"/>
  <c r="B21" i="12"/>
  <c r="B22" i="12"/>
  <c r="B23" i="12"/>
  <c r="B24" i="12"/>
  <c r="B25" i="12"/>
  <c r="B26" i="12"/>
  <c r="B27" i="12"/>
  <c r="B28" i="12"/>
  <c r="B29" i="12"/>
  <c r="B30" i="12"/>
  <c r="B31" i="12"/>
  <c r="B32" i="12"/>
  <c r="B33" i="12"/>
  <c r="B34" i="12"/>
  <c r="B35" i="12"/>
  <c r="B36" i="12"/>
  <c r="B37" i="12"/>
  <c r="B38" i="12"/>
  <c r="B39" i="12"/>
  <c r="B40" i="12"/>
  <c r="B41" i="12"/>
  <c r="B42" i="12"/>
  <c r="B43" i="12"/>
  <c r="B44" i="12"/>
  <c r="B45" i="12"/>
  <c r="B46" i="12"/>
  <c r="B47" i="12"/>
  <c r="B48" i="12"/>
  <c r="B49" i="12"/>
  <c r="B50" i="12"/>
  <c r="B51" i="12"/>
  <c r="B52" i="12"/>
  <c r="B53" i="12"/>
  <c r="B54" i="12"/>
  <c r="B55" i="12"/>
  <c r="B56" i="12"/>
  <c r="B57" i="12"/>
  <c r="B58" i="12"/>
  <c r="B59" i="12"/>
  <c r="B60" i="12"/>
  <c r="B61" i="12"/>
  <c r="B62" i="12"/>
  <c r="B63" i="12"/>
  <c r="B64" i="12"/>
  <c r="B65" i="12"/>
  <c r="B66" i="12"/>
  <c r="B67" i="12"/>
  <c r="B68" i="12"/>
  <c r="B69" i="12"/>
  <c r="B70" i="12"/>
  <c r="B71" i="12"/>
  <c r="B72" i="12"/>
  <c r="B73" i="12"/>
  <c r="B74" i="12"/>
  <c r="B75" i="12"/>
  <c r="B76" i="12"/>
  <c r="B77" i="12"/>
  <c r="B78" i="12"/>
  <c r="B79" i="12"/>
  <c r="B80" i="12"/>
  <c r="B81" i="12"/>
  <c r="B82" i="12"/>
  <c r="B83" i="12"/>
  <c r="B84" i="12"/>
  <c r="B85" i="12"/>
  <c r="B86" i="12"/>
  <c r="B87" i="12"/>
  <c r="B88" i="12"/>
  <c r="B89" i="12"/>
  <c r="B90" i="12"/>
  <c r="B91" i="12"/>
  <c r="B92" i="12"/>
  <c r="B93" i="12"/>
  <c r="B94" i="12"/>
  <c r="B95" i="12"/>
  <c r="B96" i="12"/>
  <c r="B97" i="12"/>
  <c r="B98" i="12"/>
  <c r="B99" i="12"/>
  <c r="B100" i="12"/>
  <c r="B101" i="12"/>
  <c r="B102" i="12"/>
  <c r="B103" i="12"/>
  <c r="B104" i="12"/>
  <c r="B105" i="12"/>
  <c r="B106" i="12"/>
  <c r="B107" i="12"/>
  <c r="B108" i="12"/>
  <c r="B109" i="12"/>
  <c r="B110" i="12"/>
  <c r="B111" i="12"/>
  <c r="B112" i="12"/>
  <c r="B113" i="12"/>
  <c r="B114" i="12"/>
  <c r="B115" i="12"/>
  <c r="B116" i="12"/>
  <c r="B117" i="12"/>
  <c r="B118" i="12"/>
  <c r="B119" i="12"/>
  <c r="B120" i="12"/>
  <c r="B121" i="12"/>
  <c r="B122" i="12"/>
  <c r="B123" i="12"/>
  <c r="B124" i="12"/>
  <c r="B125" i="12"/>
  <c r="B126" i="12"/>
  <c r="B127" i="12"/>
  <c r="B128" i="12"/>
  <c r="B129" i="12"/>
  <c r="B130" i="12"/>
  <c r="B131" i="12"/>
  <c r="B132" i="12"/>
  <c r="B133" i="12"/>
  <c r="B134" i="12"/>
  <c r="B135" i="12"/>
  <c r="B136" i="12"/>
  <c r="B137" i="12"/>
  <c r="B138" i="12"/>
  <c r="B139" i="12"/>
  <c r="B140" i="12"/>
  <c r="B141" i="12"/>
  <c r="B142" i="12"/>
  <c r="B143" i="12"/>
  <c r="B144" i="12"/>
  <c r="B145" i="12"/>
  <c r="B146" i="12"/>
  <c r="B147" i="12"/>
  <c r="B148" i="12"/>
  <c r="B149" i="12"/>
  <c r="B150" i="12"/>
  <c r="B151" i="12"/>
  <c r="B152" i="12"/>
  <c r="B153" i="12"/>
  <c r="B154" i="12"/>
  <c r="B155" i="12"/>
  <c r="B156" i="12"/>
  <c r="B157" i="12"/>
  <c r="B158" i="12"/>
  <c r="B159" i="12"/>
  <c r="B160" i="12"/>
  <c r="B161" i="12"/>
  <c r="B162" i="12"/>
  <c r="B163" i="12"/>
  <c r="B164" i="12"/>
  <c r="B165" i="12"/>
  <c r="B166" i="12"/>
  <c r="B167" i="12"/>
  <c r="B168" i="12"/>
  <c r="B169" i="12"/>
  <c r="B170" i="12"/>
  <c r="B171" i="12"/>
  <c r="B172" i="12"/>
  <c r="B173" i="12"/>
  <c r="B174" i="12"/>
  <c r="B175" i="12"/>
  <c r="B176" i="12"/>
  <c r="B177" i="12"/>
  <c r="B178" i="12"/>
  <c r="B179" i="12"/>
  <c r="B180" i="12"/>
  <c r="B181" i="12"/>
  <c r="B182" i="12"/>
  <c r="B183" i="12"/>
  <c r="B184" i="12"/>
  <c r="B185" i="12"/>
  <c r="B186" i="12"/>
  <c r="B187" i="12"/>
  <c r="B188" i="12"/>
  <c r="B189" i="12"/>
  <c r="B190" i="12"/>
  <c r="B191" i="12"/>
  <c r="B192" i="12"/>
  <c r="B193" i="12"/>
  <c r="B194" i="12"/>
  <c r="B195" i="12"/>
  <c r="B196" i="12"/>
  <c r="B197" i="12"/>
  <c r="B198" i="12"/>
  <c r="B199" i="12"/>
  <c r="B200" i="12"/>
  <c r="B201" i="12"/>
  <c r="B202" i="12"/>
  <c r="B203" i="12"/>
  <c r="B204" i="12"/>
  <c r="B205" i="12"/>
  <c r="B206" i="12"/>
  <c r="B207" i="12"/>
  <c r="B208" i="12"/>
  <c r="B209" i="12"/>
  <c r="B210" i="12"/>
  <c r="B211" i="12"/>
  <c r="B212" i="12"/>
  <c r="B213" i="12"/>
  <c r="B214" i="12"/>
  <c r="B215" i="12"/>
  <c r="B216" i="12"/>
  <c r="B217" i="12"/>
  <c r="B218" i="12"/>
  <c r="B219" i="12"/>
  <c r="B220" i="12"/>
  <c r="B221" i="12"/>
  <c r="B222" i="12"/>
  <c r="B223" i="12"/>
  <c r="B224" i="12"/>
  <c r="B225" i="12"/>
  <c r="B226" i="12"/>
  <c r="B227" i="12"/>
  <c r="B228" i="12"/>
  <c r="B229" i="12"/>
  <c r="B230" i="12"/>
  <c r="B231" i="12"/>
  <c r="B232" i="12"/>
  <c r="B233" i="12"/>
  <c r="B234" i="12"/>
  <c r="B235" i="12"/>
  <c r="B236" i="12"/>
  <c r="B237" i="12"/>
  <c r="B238" i="12"/>
  <c r="B239" i="12"/>
  <c r="B240" i="12"/>
  <c r="B241" i="12"/>
  <c r="B242" i="12"/>
  <c r="B243" i="12"/>
  <c r="B244" i="12"/>
  <c r="B245" i="12"/>
  <c r="B246" i="12"/>
  <c r="B247" i="12"/>
  <c r="B248" i="12"/>
  <c r="B249" i="12"/>
  <c r="B250" i="12"/>
  <c r="B251" i="12"/>
  <c r="B252" i="12"/>
  <c r="B253" i="12"/>
  <c r="B254" i="12"/>
  <c r="B255" i="12"/>
  <c r="B256" i="12"/>
  <c r="B257" i="12"/>
  <c r="B258" i="12"/>
  <c r="B259" i="12"/>
  <c r="B260" i="12"/>
  <c r="B261" i="12"/>
  <c r="B262" i="12"/>
  <c r="B263" i="12"/>
  <c r="B264" i="12"/>
  <c r="B8" i="12"/>
  <c r="G233" i="12" l="1"/>
  <c r="K233" i="12"/>
  <c r="K232" i="12"/>
  <c r="G232" i="12"/>
  <c r="G192" i="12"/>
  <c r="K192" i="12"/>
  <c r="G152" i="12"/>
  <c r="K152" i="12"/>
  <c r="K104" i="12"/>
  <c r="G104" i="12"/>
  <c r="K72" i="12"/>
  <c r="G72" i="12"/>
  <c r="G16" i="12"/>
  <c r="K16" i="12"/>
  <c r="K239" i="12"/>
  <c r="G239" i="12"/>
  <c r="K207" i="12"/>
  <c r="G207" i="12"/>
  <c r="K167" i="12"/>
  <c r="G167" i="12"/>
  <c r="K119" i="12"/>
  <c r="G119" i="12"/>
  <c r="K79" i="12"/>
  <c r="G79" i="12"/>
  <c r="K23" i="12"/>
  <c r="G23" i="12"/>
  <c r="K254" i="12"/>
  <c r="G254" i="12"/>
  <c r="K246" i="12"/>
  <c r="G246" i="12"/>
  <c r="K238" i="12"/>
  <c r="G238" i="12"/>
  <c r="K230" i="12"/>
  <c r="G230" i="12"/>
  <c r="K222" i="12"/>
  <c r="G222" i="12"/>
  <c r="K214" i="12"/>
  <c r="G214" i="12"/>
  <c r="K206" i="12"/>
  <c r="G206" i="12"/>
  <c r="K198" i="12"/>
  <c r="G198" i="12"/>
  <c r="K190" i="12"/>
  <c r="G190" i="12"/>
  <c r="K182" i="12"/>
  <c r="G182" i="12"/>
  <c r="K174" i="12"/>
  <c r="G174" i="12"/>
  <c r="K166" i="12"/>
  <c r="G166" i="12"/>
  <c r="K158" i="12"/>
  <c r="G158" i="12"/>
  <c r="K150" i="12"/>
  <c r="G150" i="12"/>
  <c r="K142" i="12"/>
  <c r="G142" i="12"/>
  <c r="K134" i="12"/>
  <c r="G134" i="12"/>
  <c r="K126" i="12"/>
  <c r="G126" i="12"/>
  <c r="K118" i="12"/>
  <c r="G118" i="12"/>
  <c r="K110" i="12"/>
  <c r="G110" i="12"/>
  <c r="K102" i="12"/>
  <c r="G102" i="12"/>
  <c r="K94" i="12"/>
  <c r="G94" i="12"/>
  <c r="K86" i="12"/>
  <c r="G86" i="12"/>
  <c r="K78" i="12"/>
  <c r="G78" i="12"/>
  <c r="K70" i="12"/>
  <c r="G70" i="12"/>
  <c r="K62" i="12"/>
  <c r="G62" i="12"/>
  <c r="K54" i="12"/>
  <c r="G54" i="12"/>
  <c r="K46" i="12"/>
  <c r="G46" i="12"/>
  <c r="K38" i="12"/>
  <c r="G38" i="12"/>
  <c r="K30" i="12"/>
  <c r="G30" i="12"/>
  <c r="K22" i="12"/>
  <c r="G22" i="12"/>
  <c r="K14" i="12"/>
  <c r="G14" i="12"/>
  <c r="G257" i="12"/>
  <c r="K257" i="12"/>
  <c r="G256" i="12"/>
  <c r="K256" i="12"/>
  <c r="K216" i="12"/>
  <c r="G216" i="12"/>
  <c r="G176" i="12"/>
  <c r="K176" i="12"/>
  <c r="K136" i="12"/>
  <c r="G136" i="12"/>
  <c r="G96" i="12"/>
  <c r="K96" i="12"/>
  <c r="G48" i="12"/>
  <c r="K48" i="12"/>
  <c r="K263" i="12"/>
  <c r="G263" i="12"/>
  <c r="K215" i="12"/>
  <c r="G215" i="12"/>
  <c r="K175" i="12"/>
  <c r="G175" i="12"/>
  <c r="K135" i="12"/>
  <c r="G135" i="12"/>
  <c r="K95" i="12"/>
  <c r="G95" i="12"/>
  <c r="K55" i="12"/>
  <c r="G55" i="12"/>
  <c r="K31" i="12"/>
  <c r="G31" i="12"/>
  <c r="K253" i="12"/>
  <c r="G253" i="12"/>
  <c r="K237" i="12"/>
  <c r="G237" i="12"/>
  <c r="K221" i="12"/>
  <c r="G221" i="12"/>
  <c r="K205" i="12"/>
  <c r="G205" i="12"/>
  <c r="K197" i="12"/>
  <c r="G197" i="12"/>
  <c r="K189" i="12"/>
  <c r="G189" i="12"/>
  <c r="K181" i="12"/>
  <c r="G181" i="12"/>
  <c r="K173" i="12"/>
  <c r="G173" i="12"/>
  <c r="K165" i="12"/>
  <c r="G165" i="12"/>
  <c r="K157" i="12"/>
  <c r="G157" i="12"/>
  <c r="K149" i="12"/>
  <c r="G149" i="12"/>
  <c r="K141" i="12"/>
  <c r="G141" i="12"/>
  <c r="K133" i="12"/>
  <c r="G133" i="12"/>
  <c r="K125" i="12"/>
  <c r="G125" i="12"/>
  <c r="K117" i="12"/>
  <c r="G117" i="12"/>
  <c r="K109" i="12"/>
  <c r="G109" i="12"/>
  <c r="K101" i="12"/>
  <c r="G101" i="12"/>
  <c r="K93" i="12"/>
  <c r="G93" i="12"/>
  <c r="K85" i="12"/>
  <c r="G85" i="12"/>
  <c r="K77" i="12"/>
  <c r="G77" i="12"/>
  <c r="K69" i="12"/>
  <c r="G69" i="12"/>
  <c r="K61" i="12"/>
  <c r="G61" i="12"/>
  <c r="K53" i="12"/>
  <c r="G53" i="12"/>
  <c r="K45" i="12"/>
  <c r="G45" i="12"/>
  <c r="K37" i="12"/>
  <c r="G37" i="12"/>
  <c r="K29" i="12"/>
  <c r="G29" i="12"/>
  <c r="K21" i="12"/>
  <c r="G21" i="12"/>
  <c r="K13" i="12"/>
  <c r="G13" i="12"/>
  <c r="G241" i="12"/>
  <c r="K241" i="12"/>
  <c r="G240" i="12"/>
  <c r="K240" i="12"/>
  <c r="K200" i="12"/>
  <c r="G200" i="12"/>
  <c r="G160" i="12"/>
  <c r="K160" i="12"/>
  <c r="G120" i="12"/>
  <c r="K120" i="12"/>
  <c r="K80" i="12"/>
  <c r="G80" i="12"/>
  <c r="K56" i="12"/>
  <c r="G56" i="12"/>
  <c r="K32" i="12"/>
  <c r="G32" i="12"/>
  <c r="K231" i="12"/>
  <c r="G231" i="12"/>
  <c r="K199" i="12"/>
  <c r="G199" i="12"/>
  <c r="K159" i="12"/>
  <c r="G159" i="12"/>
  <c r="K127" i="12"/>
  <c r="G127" i="12"/>
  <c r="K87" i="12"/>
  <c r="G87" i="12"/>
  <c r="K15" i="12"/>
  <c r="G15" i="12"/>
  <c r="K261" i="12"/>
  <c r="G261" i="12"/>
  <c r="K229" i="12"/>
  <c r="G229" i="12"/>
  <c r="G260" i="12"/>
  <c r="K260" i="12"/>
  <c r="K236" i="12"/>
  <c r="G236" i="12"/>
  <c r="K220" i="12"/>
  <c r="G220" i="12"/>
  <c r="K212" i="12"/>
  <c r="G212" i="12"/>
  <c r="G204" i="12"/>
  <c r="K204" i="12"/>
  <c r="G196" i="12"/>
  <c r="K196" i="12"/>
  <c r="G188" i="12"/>
  <c r="K188" i="12"/>
  <c r="K180" i="12"/>
  <c r="G180" i="12"/>
  <c r="G172" i="12"/>
  <c r="K172" i="12"/>
  <c r="K164" i="12"/>
  <c r="G164" i="12"/>
  <c r="G156" i="12"/>
  <c r="K156" i="12"/>
  <c r="K148" i="12"/>
  <c r="G148" i="12"/>
  <c r="G140" i="12"/>
  <c r="K140" i="12"/>
  <c r="K132" i="12"/>
  <c r="G132" i="12"/>
  <c r="G124" i="12"/>
  <c r="K124" i="12"/>
  <c r="K116" i="12"/>
  <c r="G116" i="12"/>
  <c r="G108" i="12"/>
  <c r="K108" i="12"/>
  <c r="K100" i="12"/>
  <c r="G100" i="12"/>
  <c r="G92" i="12"/>
  <c r="K92" i="12"/>
  <c r="K84" i="12"/>
  <c r="G84" i="12"/>
  <c r="G76" i="12"/>
  <c r="K76" i="12"/>
  <c r="K68" i="12"/>
  <c r="G68" i="12"/>
  <c r="K60" i="12"/>
  <c r="G60" i="12"/>
  <c r="K52" i="12"/>
  <c r="G52" i="12"/>
  <c r="K44" i="12"/>
  <c r="G44" i="12"/>
  <c r="G36" i="12"/>
  <c r="K36" i="12"/>
  <c r="G28" i="12"/>
  <c r="K28" i="12"/>
  <c r="G20" i="12"/>
  <c r="K20" i="12"/>
  <c r="G12" i="12"/>
  <c r="K12" i="12"/>
  <c r="K264" i="12"/>
  <c r="G264" i="12"/>
  <c r="G224" i="12"/>
  <c r="K224" i="12"/>
  <c r="K168" i="12"/>
  <c r="G168" i="12"/>
  <c r="G128" i="12"/>
  <c r="K128" i="12"/>
  <c r="G88" i="12"/>
  <c r="K88" i="12"/>
  <c r="G40" i="12"/>
  <c r="K40" i="12"/>
  <c r="K255" i="12"/>
  <c r="G255" i="12"/>
  <c r="K223" i="12"/>
  <c r="G223" i="12"/>
  <c r="K183" i="12"/>
  <c r="G183" i="12"/>
  <c r="K143" i="12"/>
  <c r="G143" i="12"/>
  <c r="K103" i="12"/>
  <c r="G103" i="12"/>
  <c r="K63" i="12"/>
  <c r="G63" i="12"/>
  <c r="K39" i="12"/>
  <c r="G39" i="12"/>
  <c r="K262" i="12"/>
  <c r="G262" i="12"/>
  <c r="K245" i="12"/>
  <c r="G245" i="12"/>
  <c r="K213" i="12"/>
  <c r="G213" i="12"/>
  <c r="K252" i="12"/>
  <c r="G252" i="12"/>
  <c r="G244" i="12"/>
  <c r="K244" i="12"/>
  <c r="G228" i="12"/>
  <c r="K228" i="12"/>
  <c r="G259" i="12"/>
  <c r="K259" i="12"/>
  <c r="G251" i="12"/>
  <c r="K251" i="12"/>
  <c r="G243" i="12"/>
  <c r="K243" i="12"/>
  <c r="G235" i="12"/>
  <c r="K235" i="12"/>
  <c r="G227" i="12"/>
  <c r="K227" i="12"/>
  <c r="G219" i="12"/>
  <c r="K219" i="12"/>
  <c r="G211" i="12"/>
  <c r="K211" i="12"/>
  <c r="G203" i="12"/>
  <c r="K203" i="12"/>
  <c r="G195" i="12"/>
  <c r="K195" i="12"/>
  <c r="G187" i="12"/>
  <c r="K187" i="12"/>
  <c r="G179" i="12"/>
  <c r="K179" i="12"/>
  <c r="G171" i="12"/>
  <c r="K171" i="12"/>
  <c r="G163" i="12"/>
  <c r="K163" i="12"/>
  <c r="G155" i="12"/>
  <c r="K155" i="12"/>
  <c r="G147" i="12"/>
  <c r="K147" i="12"/>
  <c r="G139" i="12"/>
  <c r="K139" i="12"/>
  <c r="G131" i="12"/>
  <c r="K131" i="12"/>
  <c r="G123" i="12"/>
  <c r="K123" i="12"/>
  <c r="G115" i="12"/>
  <c r="K115" i="12"/>
  <c r="G107" i="12"/>
  <c r="K107" i="12"/>
  <c r="G99" i="12"/>
  <c r="K99" i="12"/>
  <c r="G91" i="12"/>
  <c r="K91" i="12"/>
  <c r="G83" i="12"/>
  <c r="K83" i="12"/>
  <c r="G75" i="12"/>
  <c r="K75" i="12"/>
  <c r="G67" i="12"/>
  <c r="K67" i="12"/>
  <c r="G59" i="12"/>
  <c r="K59" i="12"/>
  <c r="G51" i="12"/>
  <c r="K51" i="12"/>
  <c r="G43" i="12"/>
  <c r="K43" i="12"/>
  <c r="G35" i="12"/>
  <c r="K35" i="12"/>
  <c r="G27" i="12"/>
  <c r="K27" i="12"/>
  <c r="G19" i="12"/>
  <c r="K19" i="12"/>
  <c r="G11" i="12"/>
  <c r="K11" i="12"/>
  <c r="G249" i="12"/>
  <c r="K249" i="12"/>
  <c r="K248" i="12"/>
  <c r="G248" i="12"/>
  <c r="G208" i="12"/>
  <c r="K208" i="12"/>
  <c r="K184" i="12"/>
  <c r="G184" i="12"/>
  <c r="K144" i="12"/>
  <c r="G144" i="12"/>
  <c r="K112" i="12"/>
  <c r="G112" i="12"/>
  <c r="G64" i="12"/>
  <c r="K64" i="12"/>
  <c r="K24" i="12"/>
  <c r="G24" i="12"/>
  <c r="K247" i="12"/>
  <c r="G247" i="12"/>
  <c r="K191" i="12"/>
  <c r="G191" i="12"/>
  <c r="K151" i="12"/>
  <c r="G151" i="12"/>
  <c r="K111" i="12"/>
  <c r="G111" i="12"/>
  <c r="K71" i="12"/>
  <c r="G71" i="12"/>
  <c r="K47" i="12"/>
  <c r="G47" i="12"/>
  <c r="G258" i="12"/>
  <c r="K258" i="12"/>
  <c r="G250" i="12"/>
  <c r="K250" i="12"/>
  <c r="G242" i="12"/>
  <c r="K242" i="12"/>
  <c r="G234" i="12"/>
  <c r="K234" i="12"/>
  <c r="G226" i="12"/>
  <c r="K226" i="12"/>
  <c r="G218" i="12"/>
  <c r="K218" i="12"/>
  <c r="G210" i="12"/>
  <c r="K210" i="12"/>
  <c r="G202" i="12"/>
  <c r="K202" i="12"/>
  <c r="G194" i="12"/>
  <c r="K194" i="12"/>
  <c r="G186" i="12"/>
  <c r="K186" i="12"/>
  <c r="G178" i="12"/>
  <c r="K178" i="12"/>
  <c r="G170" i="12"/>
  <c r="K170" i="12"/>
  <c r="G162" i="12"/>
  <c r="K162" i="12"/>
  <c r="G154" i="12"/>
  <c r="K154" i="12"/>
  <c r="G146" i="12"/>
  <c r="K146" i="12"/>
  <c r="G138" i="12"/>
  <c r="K138" i="12"/>
  <c r="G130" i="12"/>
  <c r="K130" i="12"/>
  <c r="G122" i="12"/>
  <c r="K122" i="12"/>
  <c r="G114" i="12"/>
  <c r="K114" i="12"/>
  <c r="G106" i="12"/>
  <c r="K106" i="12"/>
  <c r="G98" i="12"/>
  <c r="K98" i="12"/>
  <c r="G90" i="12"/>
  <c r="K90" i="12"/>
  <c r="G82" i="12"/>
  <c r="K82" i="12"/>
  <c r="G74" i="12"/>
  <c r="K74" i="12"/>
  <c r="G66" i="12"/>
  <c r="K66" i="12"/>
  <c r="G58" i="12"/>
  <c r="K58" i="12"/>
  <c r="G50" i="12"/>
  <c r="K50" i="12"/>
  <c r="G42" i="12"/>
  <c r="K42" i="12"/>
  <c r="G34" i="12"/>
  <c r="K34" i="12"/>
  <c r="G26" i="12"/>
  <c r="K26" i="12"/>
  <c r="G18" i="12"/>
  <c r="K18" i="12"/>
  <c r="G10" i="12"/>
  <c r="K10" i="12"/>
  <c r="G225" i="12"/>
  <c r="K225" i="12"/>
  <c r="G217" i="12"/>
  <c r="K217" i="12"/>
  <c r="G209" i="12"/>
  <c r="K209" i="12"/>
  <c r="G201" i="12"/>
  <c r="K201" i="12"/>
  <c r="G193" i="12"/>
  <c r="K193" i="12"/>
  <c r="G185" i="12"/>
  <c r="K185" i="12"/>
  <c r="G177" i="12"/>
  <c r="K177" i="12"/>
  <c r="G169" i="12"/>
  <c r="K169" i="12"/>
  <c r="G161" i="12"/>
  <c r="K161" i="12"/>
  <c r="G153" i="12"/>
  <c r="K153" i="12"/>
  <c r="G145" i="12"/>
  <c r="K145" i="12"/>
  <c r="G137" i="12"/>
  <c r="K137" i="12"/>
  <c r="G129" i="12"/>
  <c r="K129" i="12"/>
  <c r="G121" i="12"/>
  <c r="K121" i="12"/>
  <c r="G113" i="12"/>
  <c r="K113" i="12"/>
  <c r="G105" i="12"/>
  <c r="K105" i="12"/>
  <c r="G97" i="12"/>
  <c r="K97" i="12"/>
  <c r="G89" i="12"/>
  <c r="K89" i="12"/>
  <c r="G81" i="12"/>
  <c r="K81" i="12"/>
  <c r="G73" i="12"/>
  <c r="K73" i="12"/>
  <c r="G65" i="12"/>
  <c r="K65" i="12"/>
  <c r="G57" i="12"/>
  <c r="K57" i="12"/>
  <c r="G49" i="12"/>
  <c r="K49" i="12"/>
  <c r="G41" i="12"/>
  <c r="K41" i="12"/>
  <c r="G33" i="12"/>
  <c r="K33" i="12"/>
  <c r="G25" i="12"/>
  <c r="K25" i="12"/>
  <c r="G17" i="12"/>
  <c r="K17" i="12"/>
  <c r="G9" i="12"/>
  <c r="K9" i="12"/>
  <c r="K8" i="12"/>
  <c r="C8" i="12"/>
  <c r="G8" i="12" s="1"/>
  <c r="B8" i="3"/>
  <c r="J8" i="3" s="1"/>
  <c r="B4" i="12"/>
  <c r="A22" i="7"/>
  <c r="C22" i="3"/>
  <c r="C23" i="3"/>
  <c r="C24" i="3"/>
  <c r="C25" i="3"/>
  <c r="C26" i="3"/>
  <c r="C27" i="3"/>
  <c r="C28" i="3"/>
  <c r="C29" i="3"/>
  <c r="C30" i="3"/>
  <c r="C31" i="3"/>
  <c r="C32" i="3"/>
  <c r="C33" i="3"/>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C80" i="3"/>
  <c r="C81" i="3"/>
  <c r="C82" i="3"/>
  <c r="C83" i="3"/>
  <c r="C84" i="3"/>
  <c r="C85" i="3"/>
  <c r="C86" i="3"/>
  <c r="C87" i="3"/>
  <c r="C88" i="3"/>
  <c r="C89" i="3"/>
  <c r="C90" i="3"/>
  <c r="C91" i="3"/>
  <c r="C92" i="3"/>
  <c r="C93" i="3"/>
  <c r="C94" i="3"/>
  <c r="C95" i="3"/>
  <c r="C96" i="3"/>
  <c r="C97" i="3"/>
  <c r="C98" i="3"/>
  <c r="C99" i="3"/>
  <c r="C100" i="3"/>
  <c r="C101" i="3"/>
  <c r="C102" i="3"/>
  <c r="C103" i="3"/>
  <c r="C104" i="3"/>
  <c r="C105" i="3"/>
  <c r="C106" i="3"/>
  <c r="C107" i="3"/>
  <c r="C108" i="3"/>
  <c r="C109" i="3"/>
  <c r="C110" i="3"/>
  <c r="C111" i="3"/>
  <c r="C112" i="3"/>
  <c r="C113" i="3"/>
  <c r="C114" i="3"/>
  <c r="C115" i="3"/>
  <c r="C116" i="3"/>
  <c r="C117" i="3"/>
  <c r="C118" i="3"/>
  <c r="C119" i="3"/>
  <c r="C120" i="3"/>
  <c r="C121" i="3"/>
  <c r="C122" i="3"/>
  <c r="C123" i="3"/>
  <c r="C124" i="3"/>
  <c r="C125" i="3"/>
  <c r="C126" i="3"/>
  <c r="C127" i="3"/>
  <c r="C128" i="3"/>
  <c r="C129" i="3"/>
  <c r="C130" i="3"/>
  <c r="C131" i="3"/>
  <c r="C132" i="3"/>
  <c r="C133" i="3"/>
  <c r="C134" i="3"/>
  <c r="C135" i="3"/>
  <c r="C136" i="3"/>
  <c r="C137" i="3"/>
  <c r="C138" i="3"/>
  <c r="C139" i="3"/>
  <c r="C140" i="3"/>
  <c r="C141" i="3"/>
  <c r="C142" i="3"/>
  <c r="C143" i="3"/>
  <c r="C144" i="3"/>
  <c r="C145" i="3"/>
  <c r="C146" i="3"/>
  <c r="C147" i="3"/>
  <c r="C148" i="3"/>
  <c r="C149" i="3"/>
  <c r="C150" i="3"/>
  <c r="C151" i="3"/>
  <c r="C152" i="3"/>
  <c r="C153" i="3"/>
  <c r="C154" i="3"/>
  <c r="C155" i="3"/>
  <c r="C156" i="3"/>
  <c r="C157" i="3"/>
  <c r="C158" i="3"/>
  <c r="C159" i="3"/>
  <c r="C160" i="3"/>
  <c r="C161" i="3"/>
  <c r="C162" i="3"/>
  <c r="C163" i="3"/>
  <c r="C164" i="3"/>
  <c r="C165" i="3"/>
  <c r="C166" i="3"/>
  <c r="C167" i="3"/>
  <c r="C168" i="3"/>
  <c r="C169" i="3"/>
  <c r="C170" i="3"/>
  <c r="C171" i="3"/>
  <c r="C172" i="3"/>
  <c r="C173" i="3"/>
  <c r="C174" i="3"/>
  <c r="C175" i="3"/>
  <c r="C176" i="3"/>
  <c r="C177" i="3"/>
  <c r="C178" i="3"/>
  <c r="C179" i="3"/>
  <c r="C180" i="3"/>
  <c r="C181" i="3"/>
  <c r="C182" i="3"/>
  <c r="C183" i="3"/>
  <c r="C184" i="3"/>
  <c r="C185" i="3"/>
  <c r="C186" i="3"/>
  <c r="C187" i="3"/>
  <c r="C188" i="3"/>
  <c r="C189" i="3"/>
  <c r="C190" i="3"/>
  <c r="C191" i="3"/>
  <c r="C192" i="3"/>
  <c r="C193" i="3"/>
  <c r="C194" i="3"/>
  <c r="C195" i="3"/>
  <c r="C196" i="3"/>
  <c r="C197" i="3"/>
  <c r="C198" i="3"/>
  <c r="C199" i="3"/>
  <c r="C200" i="3"/>
  <c r="C201" i="3"/>
  <c r="C202" i="3"/>
  <c r="C203" i="3"/>
  <c r="C204" i="3"/>
  <c r="C205" i="3"/>
  <c r="C206" i="3"/>
  <c r="C207" i="3"/>
  <c r="C208" i="3"/>
  <c r="C209" i="3"/>
  <c r="C210" i="3"/>
  <c r="C211" i="3"/>
  <c r="C212" i="3"/>
  <c r="C213" i="3"/>
  <c r="C214" i="3"/>
  <c r="C215" i="3"/>
  <c r="C216" i="3"/>
  <c r="C217" i="3"/>
  <c r="C218" i="3"/>
  <c r="C219" i="3"/>
  <c r="C220" i="3"/>
  <c r="C221" i="3"/>
  <c r="C222" i="3"/>
  <c r="C223" i="3"/>
  <c r="C224" i="3"/>
  <c r="C225" i="3"/>
  <c r="C226" i="3"/>
  <c r="C227" i="3"/>
  <c r="C228" i="3"/>
  <c r="C229" i="3"/>
  <c r="C230" i="3"/>
  <c r="C231" i="3"/>
  <c r="C232" i="3"/>
  <c r="C233" i="3"/>
  <c r="C234" i="3"/>
  <c r="C235" i="3"/>
  <c r="C236" i="3"/>
  <c r="C237" i="3"/>
  <c r="C238" i="3"/>
  <c r="C239" i="3"/>
  <c r="C240" i="3"/>
  <c r="C241" i="3"/>
  <c r="C242" i="3"/>
  <c r="C243" i="3"/>
  <c r="C244" i="3"/>
  <c r="C245" i="3"/>
  <c r="C246" i="3"/>
  <c r="C247" i="3"/>
  <c r="C248" i="3"/>
  <c r="C249" i="3"/>
  <c r="C250" i="3"/>
  <c r="C251" i="3"/>
  <c r="C252" i="3"/>
  <c r="C253" i="3"/>
  <c r="C254" i="3"/>
  <c r="C255" i="3"/>
  <c r="C256" i="3"/>
  <c r="C257" i="3"/>
  <c r="C258" i="3"/>
  <c r="C259" i="3"/>
  <c r="C260" i="3"/>
  <c r="C261" i="3"/>
  <c r="C262" i="3"/>
  <c r="C263" i="3"/>
  <c r="C264" i="3"/>
  <c r="C265" i="3"/>
  <c r="C266" i="3"/>
  <c r="C267" i="3"/>
  <c r="C268" i="3"/>
  <c r="C269" i="3"/>
  <c r="C270" i="3"/>
  <c r="C271" i="3"/>
  <c r="C272" i="3"/>
  <c r="C273" i="3"/>
  <c r="C274" i="3"/>
  <c r="C275" i="3"/>
  <c r="C276" i="3"/>
  <c r="C277" i="3"/>
  <c r="C278" i="3"/>
  <c r="C279" i="3"/>
  <c r="C280" i="3"/>
  <c r="C281" i="3"/>
  <c r="C282" i="3"/>
  <c r="C9" i="3"/>
  <c r="C10" i="3"/>
  <c r="C11" i="3"/>
  <c r="C12" i="3"/>
  <c r="C13" i="3"/>
  <c r="C14" i="3"/>
  <c r="C15" i="3"/>
  <c r="C16" i="3"/>
  <c r="C17" i="3"/>
  <c r="C18" i="3"/>
  <c r="C19" i="3"/>
  <c r="C20" i="3"/>
  <c r="C21" i="3"/>
  <c r="C8" i="3"/>
  <c r="B22" i="3"/>
  <c r="J22" i="3" s="1"/>
  <c r="B23" i="3"/>
  <c r="J23" i="3" s="1"/>
  <c r="B24" i="3"/>
  <c r="J24" i="3" s="1"/>
  <c r="B25" i="3"/>
  <c r="J25" i="3" s="1"/>
  <c r="B26" i="3"/>
  <c r="J26" i="3" s="1"/>
  <c r="B27" i="3"/>
  <c r="J27" i="3" s="1"/>
  <c r="B28" i="3"/>
  <c r="J28" i="3" s="1"/>
  <c r="B29" i="3"/>
  <c r="J29" i="3" s="1"/>
  <c r="B30" i="3"/>
  <c r="J30" i="3" s="1"/>
  <c r="B31" i="3"/>
  <c r="J31" i="3" s="1"/>
  <c r="B32" i="3"/>
  <c r="J32" i="3" s="1"/>
  <c r="B33" i="3"/>
  <c r="J33" i="3" s="1"/>
  <c r="B34" i="3"/>
  <c r="J34" i="3" s="1"/>
  <c r="B35" i="3"/>
  <c r="J35" i="3" s="1"/>
  <c r="B36" i="3"/>
  <c r="J36" i="3" s="1"/>
  <c r="B37" i="3"/>
  <c r="J37" i="3" s="1"/>
  <c r="B38" i="3"/>
  <c r="J38" i="3" s="1"/>
  <c r="B39" i="3"/>
  <c r="J39" i="3" s="1"/>
  <c r="B40" i="3"/>
  <c r="J40" i="3" s="1"/>
  <c r="B41" i="3"/>
  <c r="J41" i="3" s="1"/>
  <c r="B42" i="3"/>
  <c r="J42" i="3" s="1"/>
  <c r="B43" i="3"/>
  <c r="J43" i="3" s="1"/>
  <c r="B44" i="3"/>
  <c r="J44" i="3" s="1"/>
  <c r="B45" i="3"/>
  <c r="J45" i="3" s="1"/>
  <c r="B46" i="3"/>
  <c r="J46" i="3" s="1"/>
  <c r="B47" i="3"/>
  <c r="J47" i="3" s="1"/>
  <c r="B48" i="3"/>
  <c r="J48" i="3" s="1"/>
  <c r="B49" i="3"/>
  <c r="J49" i="3" s="1"/>
  <c r="B50" i="3"/>
  <c r="J50" i="3" s="1"/>
  <c r="B51" i="3"/>
  <c r="J51" i="3" s="1"/>
  <c r="B52" i="3"/>
  <c r="J52" i="3" s="1"/>
  <c r="B53" i="3"/>
  <c r="J53" i="3" s="1"/>
  <c r="B54" i="3"/>
  <c r="J54" i="3" s="1"/>
  <c r="B55" i="3"/>
  <c r="J55" i="3" s="1"/>
  <c r="B56" i="3"/>
  <c r="J56" i="3" s="1"/>
  <c r="B57" i="3"/>
  <c r="J57" i="3" s="1"/>
  <c r="B58" i="3"/>
  <c r="J58" i="3" s="1"/>
  <c r="B59" i="3"/>
  <c r="J59" i="3" s="1"/>
  <c r="B60" i="3"/>
  <c r="J60" i="3" s="1"/>
  <c r="B61" i="3"/>
  <c r="J61" i="3" s="1"/>
  <c r="B62" i="3"/>
  <c r="J62" i="3" s="1"/>
  <c r="B63" i="3"/>
  <c r="J63" i="3" s="1"/>
  <c r="B64" i="3"/>
  <c r="J64" i="3" s="1"/>
  <c r="B65" i="3"/>
  <c r="J65" i="3" s="1"/>
  <c r="B66" i="3"/>
  <c r="J66" i="3" s="1"/>
  <c r="B67" i="3"/>
  <c r="J67" i="3" s="1"/>
  <c r="B68" i="3"/>
  <c r="J68" i="3" s="1"/>
  <c r="B69" i="3"/>
  <c r="J69" i="3" s="1"/>
  <c r="B70" i="3"/>
  <c r="J70" i="3" s="1"/>
  <c r="B71" i="3"/>
  <c r="J71" i="3" s="1"/>
  <c r="B72" i="3"/>
  <c r="J72" i="3" s="1"/>
  <c r="B73" i="3"/>
  <c r="J73" i="3" s="1"/>
  <c r="B74" i="3"/>
  <c r="J74" i="3" s="1"/>
  <c r="B75" i="3"/>
  <c r="J75" i="3" s="1"/>
  <c r="B76" i="3"/>
  <c r="J76" i="3" s="1"/>
  <c r="B77" i="3"/>
  <c r="J77" i="3" s="1"/>
  <c r="B78" i="3"/>
  <c r="J78" i="3" s="1"/>
  <c r="B79" i="3"/>
  <c r="J79" i="3" s="1"/>
  <c r="B80" i="3"/>
  <c r="J80" i="3" s="1"/>
  <c r="B81" i="3"/>
  <c r="J81" i="3" s="1"/>
  <c r="B82" i="3"/>
  <c r="J82" i="3" s="1"/>
  <c r="B83" i="3"/>
  <c r="J83" i="3" s="1"/>
  <c r="B84" i="3"/>
  <c r="J84" i="3" s="1"/>
  <c r="B85" i="3"/>
  <c r="J85" i="3" s="1"/>
  <c r="B86" i="3"/>
  <c r="J86" i="3" s="1"/>
  <c r="B87" i="3"/>
  <c r="J87" i="3" s="1"/>
  <c r="B88" i="3"/>
  <c r="J88" i="3" s="1"/>
  <c r="B89" i="3"/>
  <c r="J89" i="3" s="1"/>
  <c r="B90" i="3"/>
  <c r="J90" i="3" s="1"/>
  <c r="B91" i="3"/>
  <c r="J91" i="3" s="1"/>
  <c r="B92" i="3"/>
  <c r="J92" i="3" s="1"/>
  <c r="B93" i="3"/>
  <c r="J93" i="3" s="1"/>
  <c r="B94" i="3"/>
  <c r="J94" i="3" s="1"/>
  <c r="B95" i="3"/>
  <c r="J95" i="3" s="1"/>
  <c r="B96" i="3"/>
  <c r="J96" i="3" s="1"/>
  <c r="B97" i="3"/>
  <c r="J97" i="3" s="1"/>
  <c r="B98" i="3"/>
  <c r="J98" i="3" s="1"/>
  <c r="B99" i="3"/>
  <c r="J99" i="3" s="1"/>
  <c r="B100" i="3"/>
  <c r="J100" i="3" s="1"/>
  <c r="B101" i="3"/>
  <c r="J101" i="3" s="1"/>
  <c r="B102" i="3"/>
  <c r="J102" i="3" s="1"/>
  <c r="B103" i="3"/>
  <c r="J103" i="3" s="1"/>
  <c r="B104" i="3"/>
  <c r="J104" i="3" s="1"/>
  <c r="B105" i="3"/>
  <c r="J105" i="3" s="1"/>
  <c r="B106" i="3"/>
  <c r="J106" i="3" s="1"/>
  <c r="B107" i="3"/>
  <c r="J107" i="3" s="1"/>
  <c r="B108" i="3"/>
  <c r="J108" i="3" s="1"/>
  <c r="B109" i="3"/>
  <c r="J109" i="3" s="1"/>
  <c r="B110" i="3"/>
  <c r="J110" i="3" s="1"/>
  <c r="B111" i="3"/>
  <c r="J111" i="3" s="1"/>
  <c r="B112" i="3"/>
  <c r="J112" i="3" s="1"/>
  <c r="B113" i="3"/>
  <c r="J113" i="3" s="1"/>
  <c r="B114" i="3"/>
  <c r="J114" i="3" s="1"/>
  <c r="B115" i="3"/>
  <c r="J115" i="3" s="1"/>
  <c r="B116" i="3"/>
  <c r="J116" i="3" s="1"/>
  <c r="B117" i="3"/>
  <c r="J117" i="3" s="1"/>
  <c r="B118" i="3"/>
  <c r="J118" i="3" s="1"/>
  <c r="B119" i="3"/>
  <c r="J119" i="3" s="1"/>
  <c r="B120" i="3"/>
  <c r="J120" i="3" s="1"/>
  <c r="B121" i="3"/>
  <c r="J121" i="3" s="1"/>
  <c r="B122" i="3"/>
  <c r="J122" i="3" s="1"/>
  <c r="B123" i="3"/>
  <c r="J123" i="3" s="1"/>
  <c r="B124" i="3"/>
  <c r="J124" i="3" s="1"/>
  <c r="B125" i="3"/>
  <c r="J125" i="3" s="1"/>
  <c r="B126" i="3"/>
  <c r="J126" i="3" s="1"/>
  <c r="B127" i="3"/>
  <c r="J127" i="3" s="1"/>
  <c r="B128" i="3"/>
  <c r="J128" i="3" s="1"/>
  <c r="B129" i="3"/>
  <c r="J129" i="3" s="1"/>
  <c r="B130" i="3"/>
  <c r="J130" i="3" s="1"/>
  <c r="B131" i="3"/>
  <c r="J131" i="3" s="1"/>
  <c r="B132" i="3"/>
  <c r="J132" i="3" s="1"/>
  <c r="B133" i="3"/>
  <c r="J133" i="3" s="1"/>
  <c r="B134" i="3"/>
  <c r="J134" i="3" s="1"/>
  <c r="B135" i="3"/>
  <c r="J135" i="3" s="1"/>
  <c r="B136" i="3"/>
  <c r="J136" i="3" s="1"/>
  <c r="B137" i="3"/>
  <c r="J137" i="3" s="1"/>
  <c r="B138" i="3"/>
  <c r="J138" i="3" s="1"/>
  <c r="B139" i="3"/>
  <c r="J139" i="3" s="1"/>
  <c r="B140" i="3"/>
  <c r="J140" i="3" s="1"/>
  <c r="B141" i="3"/>
  <c r="J141" i="3" s="1"/>
  <c r="B142" i="3"/>
  <c r="J142" i="3" s="1"/>
  <c r="B143" i="3"/>
  <c r="J143" i="3" s="1"/>
  <c r="B144" i="3"/>
  <c r="J144" i="3" s="1"/>
  <c r="B145" i="3"/>
  <c r="J145" i="3" s="1"/>
  <c r="B146" i="3"/>
  <c r="J146" i="3" s="1"/>
  <c r="B147" i="3"/>
  <c r="J147" i="3" s="1"/>
  <c r="B148" i="3"/>
  <c r="J148" i="3" s="1"/>
  <c r="B149" i="3"/>
  <c r="J149" i="3" s="1"/>
  <c r="B150" i="3"/>
  <c r="J150" i="3" s="1"/>
  <c r="B151" i="3"/>
  <c r="J151" i="3" s="1"/>
  <c r="B152" i="3"/>
  <c r="J152" i="3" s="1"/>
  <c r="B153" i="3"/>
  <c r="J153" i="3" s="1"/>
  <c r="B154" i="3"/>
  <c r="J154" i="3" s="1"/>
  <c r="B155" i="3"/>
  <c r="J155" i="3" s="1"/>
  <c r="B156" i="3"/>
  <c r="J156" i="3" s="1"/>
  <c r="B157" i="3"/>
  <c r="J157" i="3" s="1"/>
  <c r="B158" i="3"/>
  <c r="J158" i="3" s="1"/>
  <c r="B159" i="3"/>
  <c r="J159" i="3" s="1"/>
  <c r="B160" i="3"/>
  <c r="J160" i="3" s="1"/>
  <c r="B161" i="3"/>
  <c r="J161" i="3" s="1"/>
  <c r="B162" i="3"/>
  <c r="J162" i="3" s="1"/>
  <c r="B163" i="3"/>
  <c r="J163" i="3" s="1"/>
  <c r="B164" i="3"/>
  <c r="J164" i="3" s="1"/>
  <c r="B165" i="3"/>
  <c r="J165" i="3" s="1"/>
  <c r="B166" i="3"/>
  <c r="J166" i="3" s="1"/>
  <c r="B167" i="3"/>
  <c r="J167" i="3" s="1"/>
  <c r="B168" i="3"/>
  <c r="J168" i="3" s="1"/>
  <c r="B169" i="3"/>
  <c r="J169" i="3" s="1"/>
  <c r="B170" i="3"/>
  <c r="J170" i="3" s="1"/>
  <c r="B171" i="3"/>
  <c r="J171" i="3" s="1"/>
  <c r="B172" i="3"/>
  <c r="J172" i="3" s="1"/>
  <c r="B173" i="3"/>
  <c r="J173" i="3" s="1"/>
  <c r="B174" i="3"/>
  <c r="J174" i="3" s="1"/>
  <c r="B175" i="3"/>
  <c r="J175" i="3" s="1"/>
  <c r="B176" i="3"/>
  <c r="J176" i="3" s="1"/>
  <c r="B177" i="3"/>
  <c r="J177" i="3" s="1"/>
  <c r="B178" i="3"/>
  <c r="J178" i="3" s="1"/>
  <c r="B179" i="3"/>
  <c r="J179" i="3" s="1"/>
  <c r="B180" i="3"/>
  <c r="J180" i="3" s="1"/>
  <c r="B181" i="3"/>
  <c r="J181" i="3" s="1"/>
  <c r="B182" i="3"/>
  <c r="J182" i="3" s="1"/>
  <c r="B183" i="3"/>
  <c r="J183" i="3" s="1"/>
  <c r="B184" i="3"/>
  <c r="J184" i="3" s="1"/>
  <c r="B185" i="3"/>
  <c r="J185" i="3" s="1"/>
  <c r="B186" i="3"/>
  <c r="J186" i="3" s="1"/>
  <c r="B187" i="3"/>
  <c r="J187" i="3" s="1"/>
  <c r="B188" i="3"/>
  <c r="J188" i="3" s="1"/>
  <c r="B189" i="3"/>
  <c r="J189" i="3" s="1"/>
  <c r="B190" i="3"/>
  <c r="J190" i="3" s="1"/>
  <c r="B191" i="3"/>
  <c r="J191" i="3" s="1"/>
  <c r="B192" i="3"/>
  <c r="J192" i="3" s="1"/>
  <c r="B193" i="3"/>
  <c r="J193" i="3" s="1"/>
  <c r="B194" i="3"/>
  <c r="J194" i="3" s="1"/>
  <c r="B195" i="3"/>
  <c r="J195" i="3" s="1"/>
  <c r="B196" i="3"/>
  <c r="J196" i="3" s="1"/>
  <c r="B197" i="3"/>
  <c r="J197" i="3" s="1"/>
  <c r="B198" i="3"/>
  <c r="J198" i="3" s="1"/>
  <c r="B199" i="3"/>
  <c r="J199" i="3" s="1"/>
  <c r="B200" i="3"/>
  <c r="J200" i="3" s="1"/>
  <c r="B201" i="3"/>
  <c r="J201" i="3" s="1"/>
  <c r="B202" i="3"/>
  <c r="J202" i="3" s="1"/>
  <c r="B203" i="3"/>
  <c r="J203" i="3" s="1"/>
  <c r="B204" i="3"/>
  <c r="J204" i="3" s="1"/>
  <c r="B205" i="3"/>
  <c r="J205" i="3" s="1"/>
  <c r="B206" i="3"/>
  <c r="J206" i="3" s="1"/>
  <c r="B207" i="3"/>
  <c r="J207" i="3" s="1"/>
  <c r="B208" i="3"/>
  <c r="J208" i="3" s="1"/>
  <c r="B209" i="3"/>
  <c r="J209" i="3" s="1"/>
  <c r="B210" i="3"/>
  <c r="J210" i="3" s="1"/>
  <c r="B211" i="3"/>
  <c r="J211" i="3" s="1"/>
  <c r="B212" i="3"/>
  <c r="J212" i="3" s="1"/>
  <c r="B213" i="3"/>
  <c r="J213" i="3" s="1"/>
  <c r="B214" i="3"/>
  <c r="J214" i="3" s="1"/>
  <c r="B215" i="3"/>
  <c r="J215" i="3" s="1"/>
  <c r="B216" i="3"/>
  <c r="J216" i="3" s="1"/>
  <c r="B217" i="3"/>
  <c r="J217" i="3" s="1"/>
  <c r="B218" i="3"/>
  <c r="J218" i="3" s="1"/>
  <c r="B219" i="3"/>
  <c r="J219" i="3" s="1"/>
  <c r="B220" i="3"/>
  <c r="J220" i="3" s="1"/>
  <c r="B221" i="3"/>
  <c r="J221" i="3" s="1"/>
  <c r="B222" i="3"/>
  <c r="J222" i="3" s="1"/>
  <c r="B223" i="3"/>
  <c r="J223" i="3" s="1"/>
  <c r="B224" i="3"/>
  <c r="J224" i="3" s="1"/>
  <c r="B225" i="3"/>
  <c r="J225" i="3" s="1"/>
  <c r="B226" i="3"/>
  <c r="J226" i="3" s="1"/>
  <c r="B227" i="3"/>
  <c r="J227" i="3" s="1"/>
  <c r="B228" i="3"/>
  <c r="J228" i="3" s="1"/>
  <c r="B229" i="3"/>
  <c r="J229" i="3" s="1"/>
  <c r="B230" i="3"/>
  <c r="J230" i="3" s="1"/>
  <c r="B231" i="3"/>
  <c r="J231" i="3" s="1"/>
  <c r="B232" i="3"/>
  <c r="J232" i="3" s="1"/>
  <c r="B233" i="3"/>
  <c r="J233" i="3" s="1"/>
  <c r="B234" i="3"/>
  <c r="J234" i="3" s="1"/>
  <c r="B235" i="3"/>
  <c r="J235" i="3" s="1"/>
  <c r="B236" i="3"/>
  <c r="J236" i="3" s="1"/>
  <c r="B237" i="3"/>
  <c r="J237" i="3" s="1"/>
  <c r="B238" i="3"/>
  <c r="J238" i="3" s="1"/>
  <c r="B239" i="3"/>
  <c r="J239" i="3" s="1"/>
  <c r="B240" i="3"/>
  <c r="J240" i="3" s="1"/>
  <c r="B241" i="3"/>
  <c r="J241" i="3" s="1"/>
  <c r="B242" i="3"/>
  <c r="J242" i="3" s="1"/>
  <c r="B243" i="3"/>
  <c r="J243" i="3" s="1"/>
  <c r="B244" i="3"/>
  <c r="J244" i="3" s="1"/>
  <c r="B245" i="3"/>
  <c r="J245" i="3" s="1"/>
  <c r="B246" i="3"/>
  <c r="J246" i="3" s="1"/>
  <c r="B247" i="3"/>
  <c r="J247" i="3" s="1"/>
  <c r="B248" i="3"/>
  <c r="J248" i="3" s="1"/>
  <c r="B249" i="3"/>
  <c r="J249" i="3" s="1"/>
  <c r="B250" i="3"/>
  <c r="J250" i="3" s="1"/>
  <c r="B251" i="3"/>
  <c r="J251" i="3" s="1"/>
  <c r="B252" i="3"/>
  <c r="J252" i="3" s="1"/>
  <c r="B253" i="3"/>
  <c r="J253" i="3" s="1"/>
  <c r="B254" i="3"/>
  <c r="J254" i="3" s="1"/>
  <c r="B255" i="3"/>
  <c r="J255" i="3" s="1"/>
  <c r="B256" i="3"/>
  <c r="J256" i="3" s="1"/>
  <c r="B257" i="3"/>
  <c r="J257" i="3" s="1"/>
  <c r="B258" i="3"/>
  <c r="J258" i="3" s="1"/>
  <c r="B259" i="3"/>
  <c r="J259" i="3" s="1"/>
  <c r="B260" i="3"/>
  <c r="J260" i="3" s="1"/>
  <c r="B261" i="3"/>
  <c r="J261" i="3" s="1"/>
  <c r="B262" i="3"/>
  <c r="J262" i="3" s="1"/>
  <c r="B263" i="3"/>
  <c r="J263" i="3" s="1"/>
  <c r="B264" i="3"/>
  <c r="J264" i="3" s="1"/>
  <c r="B265" i="3"/>
  <c r="J265" i="3" s="1"/>
  <c r="B266" i="3"/>
  <c r="J266" i="3" s="1"/>
  <c r="B267" i="3"/>
  <c r="J267" i="3" s="1"/>
  <c r="B268" i="3"/>
  <c r="J268" i="3" s="1"/>
  <c r="B269" i="3"/>
  <c r="J269" i="3" s="1"/>
  <c r="B270" i="3"/>
  <c r="J270" i="3" s="1"/>
  <c r="B271" i="3"/>
  <c r="J271" i="3" s="1"/>
  <c r="B272" i="3"/>
  <c r="J272" i="3" s="1"/>
  <c r="B273" i="3"/>
  <c r="J273" i="3" s="1"/>
  <c r="B274" i="3"/>
  <c r="J274" i="3" s="1"/>
  <c r="B275" i="3"/>
  <c r="J275" i="3" s="1"/>
  <c r="B276" i="3"/>
  <c r="J276" i="3" s="1"/>
  <c r="B277" i="3"/>
  <c r="J277" i="3" s="1"/>
  <c r="B278" i="3"/>
  <c r="B279" i="3"/>
  <c r="B280" i="3"/>
  <c r="B281" i="3"/>
  <c r="B282" i="3"/>
  <c r="B9" i="3"/>
  <c r="J9" i="3" s="1"/>
  <c r="B10" i="3"/>
  <c r="J10" i="3" s="1"/>
  <c r="B11" i="3"/>
  <c r="J11" i="3" s="1"/>
  <c r="B12" i="3"/>
  <c r="J12" i="3" s="1"/>
  <c r="B13" i="3"/>
  <c r="J13" i="3" s="1"/>
  <c r="B14" i="3"/>
  <c r="J14" i="3" s="1"/>
  <c r="B15" i="3"/>
  <c r="J15" i="3" s="1"/>
  <c r="B16" i="3"/>
  <c r="J16" i="3" s="1"/>
  <c r="B17" i="3"/>
  <c r="J17" i="3" s="1"/>
  <c r="B18" i="3"/>
  <c r="J18" i="3" s="1"/>
  <c r="B19" i="3"/>
  <c r="J19" i="3" s="1"/>
  <c r="B20" i="3"/>
  <c r="J20" i="3" s="1"/>
  <c r="B21" i="3"/>
  <c r="J21" i="3" s="1"/>
  <c r="L6" i="7"/>
  <c r="S6" i="7" s="1"/>
  <c r="B4" i="3"/>
  <c r="B6" i="3"/>
  <c r="B5" i="3" s="1"/>
  <c r="A8" i="3" l="1"/>
  <c r="A10" i="3"/>
  <c r="A18" i="3"/>
  <c r="A26" i="3"/>
  <c r="A34" i="3"/>
  <c r="A42" i="3"/>
  <c r="A50" i="3"/>
  <c r="A58" i="3"/>
  <c r="A66" i="3"/>
  <c r="A74" i="3"/>
  <c r="A82" i="3"/>
  <c r="A90" i="3"/>
  <c r="A98" i="3"/>
  <c r="A106" i="3"/>
  <c r="A114" i="3"/>
  <c r="A122" i="3"/>
  <c r="A130" i="3"/>
  <c r="A138" i="3"/>
  <c r="A146" i="3"/>
  <c r="A11" i="3"/>
  <c r="A19" i="3"/>
  <c r="A27" i="3"/>
  <c r="A35" i="3"/>
  <c r="A43" i="3"/>
  <c r="A51" i="3"/>
  <c r="A59" i="3"/>
  <c r="A67" i="3"/>
  <c r="A75" i="3"/>
  <c r="A83" i="3"/>
  <c r="A91" i="3"/>
  <c r="A99" i="3"/>
  <c r="A107" i="3"/>
  <c r="A115" i="3"/>
  <c r="A123" i="3"/>
  <c r="A131" i="3"/>
  <c r="A139" i="3"/>
  <c r="A147" i="3"/>
  <c r="A12" i="3"/>
  <c r="A20" i="3"/>
  <c r="A28" i="3"/>
  <c r="A36" i="3"/>
  <c r="A44" i="3"/>
  <c r="A52" i="3"/>
  <c r="A60" i="3"/>
  <c r="A68" i="3"/>
  <c r="A76" i="3"/>
  <c r="A84" i="3"/>
  <c r="A92" i="3"/>
  <c r="A100" i="3"/>
  <c r="A108" i="3"/>
  <c r="A116" i="3"/>
  <c r="A124" i="3"/>
  <c r="A132" i="3"/>
  <c r="A140" i="3"/>
  <c r="A148" i="3"/>
  <c r="A156" i="3"/>
  <c r="A164" i="3"/>
  <c r="A172" i="3"/>
  <c r="A180" i="3"/>
  <c r="A188" i="3"/>
  <c r="A196" i="3"/>
  <c r="A204" i="3"/>
  <c r="A212" i="3"/>
  <c r="A220" i="3"/>
  <c r="A228" i="3"/>
  <c r="A236" i="3"/>
  <c r="A244" i="3"/>
  <c r="A252" i="3"/>
  <c r="A260" i="3"/>
  <c r="A268" i="3"/>
  <c r="A276" i="3"/>
  <c r="A284" i="3"/>
  <c r="A292" i="3"/>
  <c r="A300" i="3"/>
  <c r="A308" i="3"/>
  <c r="A316" i="3"/>
  <c r="A324" i="3"/>
  <c r="A332" i="3"/>
  <c r="A340" i="3"/>
  <c r="A348" i="3"/>
  <c r="A356" i="3"/>
  <c r="A364" i="3"/>
  <c r="A372" i="3"/>
  <c r="A380" i="3"/>
  <c r="A388" i="3"/>
  <c r="A396" i="3"/>
  <c r="A404" i="3"/>
  <c r="A412" i="3"/>
  <c r="A420" i="3"/>
  <c r="A428" i="3"/>
  <c r="A436" i="3"/>
  <c r="A444" i="3"/>
  <c r="A452" i="3"/>
  <c r="A460" i="3"/>
  <c r="A468" i="3"/>
  <c r="A476" i="3"/>
  <c r="A484" i="3"/>
  <c r="A492" i="3"/>
  <c r="A500" i="3"/>
  <c r="A508" i="3"/>
  <c r="A516" i="3"/>
  <c r="A524" i="3"/>
  <c r="A532" i="3"/>
  <c r="A540" i="3"/>
  <c r="A548" i="3"/>
  <c r="A556" i="3"/>
  <c r="A564" i="3"/>
  <c r="A572" i="3"/>
  <c r="A580" i="3"/>
  <c r="A588" i="3"/>
  <c r="A596" i="3"/>
  <c r="A604" i="3"/>
  <c r="A612" i="3"/>
  <c r="A620" i="3"/>
  <c r="A628" i="3"/>
  <c r="A636" i="3"/>
  <c r="A644" i="3"/>
  <c r="A652" i="3"/>
  <c r="A660" i="3"/>
  <c r="A668" i="3"/>
  <c r="A676" i="3"/>
  <c r="A684" i="3"/>
  <c r="A14" i="3"/>
  <c r="A22" i="3"/>
  <c r="A30" i="3"/>
  <c r="A38" i="3"/>
  <c r="A46" i="3"/>
  <c r="A54" i="3"/>
  <c r="A62" i="3"/>
  <c r="A70" i="3"/>
  <c r="A78" i="3"/>
  <c r="A86" i="3"/>
  <c r="A94" i="3"/>
  <c r="A102" i="3"/>
  <c r="A110" i="3"/>
  <c r="A118" i="3"/>
  <c r="A126" i="3"/>
  <c r="A134" i="3"/>
  <c r="A142" i="3"/>
  <c r="A150" i="3"/>
  <c r="A158" i="3"/>
  <c r="A166" i="3"/>
  <c r="A174" i="3"/>
  <c r="A182" i="3"/>
  <c r="A190" i="3"/>
  <c r="A198" i="3"/>
  <c r="A206" i="3"/>
  <c r="A214" i="3"/>
  <c r="A222" i="3"/>
  <c r="A230" i="3"/>
  <c r="A238" i="3"/>
  <c r="A246" i="3"/>
  <c r="A254" i="3"/>
  <c r="A262" i="3"/>
  <c r="A270" i="3"/>
  <c r="A278" i="3"/>
  <c r="A286" i="3"/>
  <c r="A294" i="3"/>
  <c r="A302" i="3"/>
  <c r="A310" i="3"/>
  <c r="A318" i="3"/>
  <c r="A326" i="3"/>
  <c r="A334" i="3"/>
  <c r="A342" i="3"/>
  <c r="A350" i="3"/>
  <c r="A358" i="3"/>
  <c r="A366" i="3"/>
  <c r="A374" i="3"/>
  <c r="A382" i="3"/>
  <c r="A390" i="3"/>
  <c r="A398" i="3"/>
  <c r="A406" i="3"/>
  <c r="A414" i="3"/>
  <c r="A422" i="3"/>
  <c r="A430" i="3"/>
  <c r="A438" i="3"/>
  <c r="A446" i="3"/>
  <c r="A454" i="3"/>
  <c r="A462" i="3"/>
  <c r="A15" i="3"/>
  <c r="A23" i="3"/>
  <c r="A31" i="3"/>
  <c r="A39" i="3"/>
  <c r="A47" i="3"/>
  <c r="A55" i="3"/>
  <c r="A63" i="3"/>
  <c r="A71" i="3"/>
  <c r="A79" i="3"/>
  <c r="A87" i="3"/>
  <c r="A95" i="3"/>
  <c r="A103" i="3"/>
  <c r="A111" i="3"/>
  <c r="A119" i="3"/>
  <c r="A127" i="3"/>
  <c r="A135" i="3"/>
  <c r="A143" i="3"/>
  <c r="A151" i="3"/>
  <c r="A159" i="3"/>
  <c r="A167" i="3"/>
  <c r="A175" i="3"/>
  <c r="A183" i="3"/>
  <c r="A191" i="3"/>
  <c r="A199" i="3"/>
  <c r="A207" i="3"/>
  <c r="A215" i="3"/>
  <c r="A223" i="3"/>
  <c r="A231" i="3"/>
  <c r="A239" i="3"/>
  <c r="A247" i="3"/>
  <c r="A255" i="3"/>
  <c r="A263" i="3"/>
  <c r="A271" i="3"/>
  <c r="A279" i="3"/>
  <c r="A287" i="3"/>
  <c r="A295" i="3"/>
  <c r="A303" i="3"/>
  <c r="A311" i="3"/>
  <c r="A319" i="3"/>
  <c r="A327" i="3"/>
  <c r="A335" i="3"/>
  <c r="A343" i="3"/>
  <c r="A351" i="3"/>
  <c r="A359" i="3"/>
  <c r="A367" i="3"/>
  <c r="A375" i="3"/>
  <c r="A383" i="3"/>
  <c r="A391" i="3"/>
  <c r="A399" i="3"/>
  <c r="A407" i="3"/>
  <c r="A415" i="3"/>
  <c r="A423" i="3"/>
  <c r="A431" i="3"/>
  <c r="A439" i="3"/>
  <c r="A447" i="3"/>
  <c r="A455" i="3"/>
  <c r="A463" i="3"/>
  <c r="A471" i="3"/>
  <c r="A479" i="3"/>
  <c r="A487" i="3"/>
  <c r="A495" i="3"/>
  <c r="A503" i="3"/>
  <c r="A511" i="3"/>
  <c r="A519" i="3"/>
  <c r="A527" i="3"/>
  <c r="A535" i="3"/>
  <c r="A543" i="3"/>
  <c r="A551" i="3"/>
  <c r="A559" i="3"/>
  <c r="A567" i="3"/>
  <c r="A575" i="3"/>
  <c r="A583" i="3"/>
  <c r="A591" i="3"/>
  <c r="A599" i="3"/>
  <c r="A607" i="3"/>
  <c r="A615" i="3"/>
  <c r="A623" i="3"/>
  <c r="A631" i="3"/>
  <c r="A639" i="3"/>
  <c r="A647" i="3"/>
  <c r="A655" i="3"/>
  <c r="A663" i="3"/>
  <c r="A671" i="3"/>
  <c r="A679" i="3"/>
  <c r="A687" i="3"/>
  <c r="A9" i="3"/>
  <c r="A32" i="3"/>
  <c r="A53" i="3"/>
  <c r="A73" i="3"/>
  <c r="A96" i="3"/>
  <c r="A117" i="3"/>
  <c r="A137" i="3"/>
  <c r="A155" i="3"/>
  <c r="A169" i="3"/>
  <c r="A181" i="3"/>
  <c r="A194" i="3"/>
  <c r="A208" i="3"/>
  <c r="A219" i="3"/>
  <c r="A233" i="3"/>
  <c r="A245" i="3"/>
  <c r="A258" i="3"/>
  <c r="A272" i="3"/>
  <c r="A283" i="3"/>
  <c r="A297" i="3"/>
  <c r="A309" i="3"/>
  <c r="A322" i="3"/>
  <c r="A336" i="3"/>
  <c r="A347" i="3"/>
  <c r="A361" i="3"/>
  <c r="A373" i="3"/>
  <c r="A386" i="3"/>
  <c r="A400" i="3"/>
  <c r="A411" i="3"/>
  <c r="A425" i="3"/>
  <c r="A437" i="3"/>
  <c r="A450" i="3"/>
  <c r="A464" i="3"/>
  <c r="A474" i="3"/>
  <c r="A485" i="3"/>
  <c r="A496" i="3"/>
  <c r="A506" i="3"/>
  <c r="A517" i="3"/>
  <c r="A528" i="3"/>
  <c r="A538" i="3"/>
  <c r="A549" i="3"/>
  <c r="A560" i="3"/>
  <c r="A570" i="3"/>
  <c r="A581" i="3"/>
  <c r="A592" i="3"/>
  <c r="A602" i="3"/>
  <c r="A613" i="3"/>
  <c r="A624" i="3"/>
  <c r="A634" i="3"/>
  <c r="A645" i="3"/>
  <c r="A656" i="3"/>
  <c r="A666" i="3"/>
  <c r="A677" i="3"/>
  <c r="A688" i="3"/>
  <c r="A696" i="3"/>
  <c r="A704" i="3"/>
  <c r="A712" i="3"/>
  <c r="A720" i="3"/>
  <c r="A728" i="3"/>
  <c r="A736" i="3"/>
  <c r="A744" i="3"/>
  <c r="A752" i="3"/>
  <c r="A760" i="3"/>
  <c r="A13" i="3"/>
  <c r="A33" i="3"/>
  <c r="A56" i="3"/>
  <c r="A77" i="3"/>
  <c r="A97" i="3"/>
  <c r="A120" i="3"/>
  <c r="A141" i="3"/>
  <c r="A157" i="3"/>
  <c r="A170" i="3"/>
  <c r="A184" i="3"/>
  <c r="A195" i="3"/>
  <c r="A209" i="3"/>
  <c r="A221" i="3"/>
  <c r="A234" i="3"/>
  <c r="A248" i="3"/>
  <c r="A259" i="3"/>
  <c r="A273" i="3"/>
  <c r="A285" i="3"/>
  <c r="A298" i="3"/>
  <c r="A312" i="3"/>
  <c r="A323" i="3"/>
  <c r="A337" i="3"/>
  <c r="A349" i="3"/>
  <c r="A362" i="3"/>
  <c r="A376" i="3"/>
  <c r="A387" i="3"/>
  <c r="A401" i="3"/>
  <c r="A413" i="3"/>
  <c r="A426" i="3"/>
  <c r="A440" i="3"/>
  <c r="A451" i="3"/>
  <c r="A465" i="3"/>
  <c r="A475" i="3"/>
  <c r="A486" i="3"/>
  <c r="A497" i="3"/>
  <c r="A507" i="3"/>
  <c r="A518" i="3"/>
  <c r="A529" i="3"/>
  <c r="A539" i="3"/>
  <c r="A550" i="3"/>
  <c r="A561" i="3"/>
  <c r="A571" i="3"/>
  <c r="A582" i="3"/>
  <c r="A593" i="3"/>
  <c r="A603" i="3"/>
  <c r="A614" i="3"/>
  <c r="A625" i="3"/>
  <c r="A635" i="3"/>
  <c r="A646" i="3"/>
  <c r="A657" i="3"/>
  <c r="A667" i="3"/>
  <c r="A678" i="3"/>
  <c r="A689" i="3"/>
  <c r="A697" i="3"/>
  <c r="A705" i="3"/>
  <c r="A713" i="3"/>
  <c r="A721" i="3"/>
  <c r="A729" i="3"/>
  <c r="A737" i="3"/>
  <c r="A745" i="3"/>
  <c r="A753" i="3"/>
  <c r="A761" i="3"/>
  <c r="A329" i="3"/>
  <c r="A576" i="3"/>
  <c r="A629" i="3"/>
  <c r="A650" i="3"/>
  <c r="A682" i="3"/>
  <c r="A700" i="3"/>
  <c r="A724" i="3"/>
  <c r="A740" i="3"/>
  <c r="A16" i="3"/>
  <c r="A37" i="3"/>
  <c r="A57" i="3"/>
  <c r="A80" i="3"/>
  <c r="A101" i="3"/>
  <c r="A121" i="3"/>
  <c r="A144" i="3"/>
  <c r="A160" i="3"/>
  <c r="A171" i="3"/>
  <c r="A185" i="3"/>
  <c r="A197" i="3"/>
  <c r="A210" i="3"/>
  <c r="A224" i="3"/>
  <c r="A235" i="3"/>
  <c r="A249" i="3"/>
  <c r="A261" i="3"/>
  <c r="A274" i="3"/>
  <c r="A288" i="3"/>
  <c r="A299" i="3"/>
  <c r="A313" i="3"/>
  <c r="A325" i="3"/>
  <c r="A338" i="3"/>
  <c r="A352" i="3"/>
  <c r="A363" i="3"/>
  <c r="A377" i="3"/>
  <c r="A389" i="3"/>
  <c r="A402" i="3"/>
  <c r="A416" i="3"/>
  <c r="A427" i="3"/>
  <c r="A441" i="3"/>
  <c r="A453" i="3"/>
  <c r="A466" i="3"/>
  <c r="A477" i="3"/>
  <c r="A488" i="3"/>
  <c r="A498" i="3"/>
  <c r="A509" i="3"/>
  <c r="A520" i="3"/>
  <c r="A530" i="3"/>
  <c r="A541" i="3"/>
  <c r="A552" i="3"/>
  <c r="A562" i="3"/>
  <c r="A573" i="3"/>
  <c r="A584" i="3"/>
  <c r="A594" i="3"/>
  <c r="A605" i="3"/>
  <c r="A616" i="3"/>
  <c r="A626" i="3"/>
  <c r="A637" i="3"/>
  <c r="A648" i="3"/>
  <c r="A658" i="3"/>
  <c r="A669" i="3"/>
  <c r="A680" i="3"/>
  <c r="A690" i="3"/>
  <c r="A698" i="3"/>
  <c r="A706" i="3"/>
  <c r="A714" i="3"/>
  <c r="A722" i="3"/>
  <c r="A730" i="3"/>
  <c r="A738" i="3"/>
  <c r="A746" i="3"/>
  <c r="A754" i="3"/>
  <c r="A762" i="3"/>
  <c r="A290" i="3"/>
  <c r="A608" i="3"/>
  <c r="A708" i="3"/>
  <c r="A756" i="3"/>
  <c r="A17" i="3"/>
  <c r="A40" i="3"/>
  <c r="A61" i="3"/>
  <c r="A81" i="3"/>
  <c r="A104" i="3"/>
  <c r="A125" i="3"/>
  <c r="A145" i="3"/>
  <c r="A161" i="3"/>
  <c r="A173" i="3"/>
  <c r="A186" i="3"/>
  <c r="A200" i="3"/>
  <c r="A211" i="3"/>
  <c r="A225" i="3"/>
  <c r="A237" i="3"/>
  <c r="A250" i="3"/>
  <c r="A264" i="3"/>
  <c r="A275" i="3"/>
  <c r="A289" i="3"/>
  <c r="A301" i="3"/>
  <c r="A314" i="3"/>
  <c r="A328" i="3"/>
  <c r="A339" i="3"/>
  <c r="A353" i="3"/>
  <c r="A365" i="3"/>
  <c r="A378" i="3"/>
  <c r="A392" i="3"/>
  <c r="A403" i="3"/>
  <c r="A417" i="3"/>
  <c r="A429" i="3"/>
  <c r="A442" i="3"/>
  <c r="A456" i="3"/>
  <c r="A467" i="3"/>
  <c r="A478" i="3"/>
  <c r="A489" i="3"/>
  <c r="A499" i="3"/>
  <c r="A510" i="3"/>
  <c r="A521" i="3"/>
  <c r="A531" i="3"/>
  <c r="A542" i="3"/>
  <c r="A553" i="3"/>
  <c r="A563" i="3"/>
  <c r="A574" i="3"/>
  <c r="A585" i="3"/>
  <c r="A595" i="3"/>
  <c r="A606" i="3"/>
  <c r="A617" i="3"/>
  <c r="A627" i="3"/>
  <c r="A638" i="3"/>
  <c r="A649" i="3"/>
  <c r="A659" i="3"/>
  <c r="A670" i="3"/>
  <c r="A681" i="3"/>
  <c r="A691" i="3"/>
  <c r="A699" i="3"/>
  <c r="A707" i="3"/>
  <c r="A715" i="3"/>
  <c r="A723" i="3"/>
  <c r="A731" i="3"/>
  <c r="A739" i="3"/>
  <c r="A747" i="3"/>
  <c r="A755" i="3"/>
  <c r="A763" i="3"/>
  <c r="A315" i="3"/>
  <c r="A586" i="3"/>
  <c r="A640" i="3"/>
  <c r="A661" i="3"/>
  <c r="A692" i="3"/>
  <c r="A716" i="3"/>
  <c r="A732" i="3"/>
  <c r="A748" i="3"/>
  <c r="A21" i="3"/>
  <c r="A41" i="3"/>
  <c r="A64" i="3"/>
  <c r="A85" i="3"/>
  <c r="A105" i="3"/>
  <c r="A128" i="3"/>
  <c r="A149" i="3"/>
  <c r="A162" i="3"/>
  <c r="A176" i="3"/>
  <c r="A187" i="3"/>
  <c r="A201" i="3"/>
  <c r="A213" i="3"/>
  <c r="A226" i="3"/>
  <c r="A240" i="3"/>
  <c r="A251" i="3"/>
  <c r="A265" i="3"/>
  <c r="A277" i="3"/>
  <c r="A304" i="3"/>
  <c r="A341" i="3"/>
  <c r="A354" i="3"/>
  <c r="A368" i="3"/>
  <c r="A379" i="3"/>
  <c r="A393" i="3"/>
  <c r="A405" i="3"/>
  <c r="A418" i="3"/>
  <c r="A432" i="3"/>
  <c r="A443" i="3"/>
  <c r="A457" i="3"/>
  <c r="A469" i="3"/>
  <c r="A480" i="3"/>
  <c r="A490" i="3"/>
  <c r="A501" i="3"/>
  <c r="A512" i="3"/>
  <c r="A522" i="3"/>
  <c r="A533" i="3"/>
  <c r="A544" i="3"/>
  <c r="A554" i="3"/>
  <c r="A565" i="3"/>
  <c r="A597" i="3"/>
  <c r="A618" i="3"/>
  <c r="A672" i="3"/>
  <c r="A764" i="3"/>
  <c r="A24" i="3"/>
  <c r="A45" i="3"/>
  <c r="A65" i="3"/>
  <c r="A88" i="3"/>
  <c r="A109" i="3"/>
  <c r="A129" i="3"/>
  <c r="A152" i="3"/>
  <c r="A163" i="3"/>
  <c r="A177" i="3"/>
  <c r="A189" i="3"/>
  <c r="A202" i="3"/>
  <c r="A216" i="3"/>
  <c r="A227" i="3"/>
  <c r="A241" i="3"/>
  <c r="A253" i="3"/>
  <c r="A266" i="3"/>
  <c r="A280" i="3"/>
  <c r="A291" i="3"/>
  <c r="A305" i="3"/>
  <c r="A317" i="3"/>
  <c r="A330" i="3"/>
  <c r="A344" i="3"/>
  <c r="A355" i="3"/>
  <c r="A369" i="3"/>
  <c r="A381" i="3"/>
  <c r="A394" i="3"/>
  <c r="A408" i="3"/>
  <c r="A419" i="3"/>
  <c r="A433" i="3"/>
  <c r="A445" i="3"/>
  <c r="A458" i="3"/>
  <c r="A470" i="3"/>
  <c r="A481" i="3"/>
  <c r="A491" i="3"/>
  <c r="A502" i="3"/>
  <c r="A513" i="3"/>
  <c r="A523" i="3"/>
  <c r="A534" i="3"/>
  <c r="A545" i="3"/>
  <c r="A555" i="3"/>
  <c r="A566" i="3"/>
  <c r="A577" i="3"/>
  <c r="A587" i="3"/>
  <c r="A598" i="3"/>
  <c r="A609" i="3"/>
  <c r="A619" i="3"/>
  <c r="A630" i="3"/>
  <c r="A641" i="3"/>
  <c r="A651" i="3"/>
  <c r="A662" i="3"/>
  <c r="A673" i="3"/>
  <c r="A683" i="3"/>
  <c r="A693" i="3"/>
  <c r="A701" i="3"/>
  <c r="A709" i="3"/>
  <c r="A717" i="3"/>
  <c r="A725" i="3"/>
  <c r="A733" i="3"/>
  <c r="A741" i="3"/>
  <c r="A749" i="3"/>
  <c r="A757" i="3"/>
  <c r="A765" i="3"/>
  <c r="A29" i="3"/>
  <c r="A72" i="3"/>
  <c r="A93" i="3"/>
  <c r="A113" i="3"/>
  <c r="A136" i="3"/>
  <c r="A154" i="3"/>
  <c r="A168" i="3"/>
  <c r="A179" i="3"/>
  <c r="A205" i="3"/>
  <c r="A218" i="3"/>
  <c r="A243" i="3"/>
  <c r="A269" i="3"/>
  <c r="A296" i="3"/>
  <c r="A321" i="3"/>
  <c r="A346" i="3"/>
  <c r="A371" i="3"/>
  <c r="A397" i="3"/>
  <c r="A424" i="3"/>
  <c r="A449" i="3"/>
  <c r="A473" i="3"/>
  <c r="A494" i="3"/>
  <c r="A515" i="3"/>
  <c r="A537" i="3"/>
  <c r="A25" i="3"/>
  <c r="A48" i="3"/>
  <c r="A69" i="3"/>
  <c r="A89" i="3"/>
  <c r="A112" i="3"/>
  <c r="A133" i="3"/>
  <c r="A153" i="3"/>
  <c r="A165" i="3"/>
  <c r="A178" i="3"/>
  <c r="A192" i="3"/>
  <c r="A203" i="3"/>
  <c r="A217" i="3"/>
  <c r="A229" i="3"/>
  <c r="A242" i="3"/>
  <c r="A256" i="3"/>
  <c r="A267" i="3"/>
  <c r="A281" i="3"/>
  <c r="A293" i="3"/>
  <c r="A306" i="3"/>
  <c r="A320" i="3"/>
  <c r="A331" i="3"/>
  <c r="A345" i="3"/>
  <c r="A357" i="3"/>
  <c r="A370" i="3"/>
  <c r="A384" i="3"/>
  <c r="A395" i="3"/>
  <c r="A409" i="3"/>
  <c r="A421" i="3"/>
  <c r="A434" i="3"/>
  <c r="A448" i="3"/>
  <c r="A459" i="3"/>
  <c r="A472" i="3"/>
  <c r="A482" i="3"/>
  <c r="A493" i="3"/>
  <c r="A504" i="3"/>
  <c r="A514" i="3"/>
  <c r="A525" i="3"/>
  <c r="A536" i="3"/>
  <c r="A546" i="3"/>
  <c r="A557" i="3"/>
  <c r="A568" i="3"/>
  <c r="A578" i="3"/>
  <c r="A589" i="3"/>
  <c r="A600" i="3"/>
  <c r="A610" i="3"/>
  <c r="A621" i="3"/>
  <c r="A632" i="3"/>
  <c r="A642" i="3"/>
  <c r="A653" i="3"/>
  <c r="A664" i="3"/>
  <c r="A674" i="3"/>
  <c r="A685" i="3"/>
  <c r="A694" i="3"/>
  <c r="A702" i="3"/>
  <c r="A710" i="3"/>
  <c r="A718" i="3"/>
  <c r="A726" i="3"/>
  <c r="A734" i="3"/>
  <c r="A742" i="3"/>
  <c r="A750" i="3"/>
  <c r="A758" i="3"/>
  <c r="A49" i="3"/>
  <c r="A193" i="3"/>
  <c r="A232" i="3"/>
  <c r="A257" i="3"/>
  <c r="A282" i="3"/>
  <c r="A307" i="3"/>
  <c r="A333" i="3"/>
  <c r="A360" i="3"/>
  <c r="A385" i="3"/>
  <c r="A410" i="3"/>
  <c r="A435" i="3"/>
  <c r="A461" i="3"/>
  <c r="A483" i="3"/>
  <c r="A505" i="3"/>
  <c r="A526" i="3"/>
  <c r="A547" i="3"/>
  <c r="A569" i="3"/>
  <c r="A579" i="3"/>
  <c r="A590" i="3"/>
  <c r="A675" i="3"/>
  <c r="A743" i="3"/>
  <c r="A601" i="3"/>
  <c r="A686" i="3"/>
  <c r="A751" i="3"/>
  <c r="A611" i="3"/>
  <c r="A695" i="3"/>
  <c r="A759" i="3"/>
  <c r="A622" i="3"/>
  <c r="A703" i="3"/>
  <c r="A665" i="3"/>
  <c r="A735" i="3"/>
  <c r="A633" i="3"/>
  <c r="A711" i="3"/>
  <c r="A727" i="3"/>
  <c r="A643" i="3"/>
  <c r="A719" i="3"/>
  <c r="A654" i="3"/>
  <c r="A558" i="3"/>
  <c r="E5" i="13" l="1"/>
  <c r="B3" i="13"/>
  <c r="B2" i="13" s="1"/>
  <c r="B6" i="12"/>
  <c r="B5" i="12" s="1"/>
  <c r="A5" i="13" l="1"/>
  <c r="A265" i="12"/>
  <c r="A266" i="12"/>
  <c r="A267" i="12"/>
  <c r="A268" i="12"/>
  <c r="A269" i="12"/>
  <c r="A8" i="12"/>
  <c r="A9" i="12"/>
  <c r="A17" i="12"/>
  <c r="A25" i="12"/>
  <c r="A33" i="12"/>
  <c r="A41" i="12"/>
  <c r="A49" i="12"/>
  <c r="A57" i="12"/>
  <c r="A65" i="12"/>
  <c r="A73" i="12"/>
  <c r="A81" i="12"/>
  <c r="A89" i="12"/>
  <c r="A97" i="12"/>
  <c r="A105" i="12"/>
  <c r="A113" i="12"/>
  <c r="A121" i="12"/>
  <c r="A129" i="12"/>
  <c r="A137" i="12"/>
  <c r="A145" i="12"/>
  <c r="A153" i="12"/>
  <c r="A161" i="12"/>
  <c r="A169" i="12"/>
  <c r="A177" i="12"/>
  <c r="A185" i="12"/>
  <c r="A193" i="12"/>
  <c r="A201" i="12"/>
  <c r="A209" i="12"/>
  <c r="A217" i="12"/>
  <c r="A225" i="12"/>
  <c r="A233" i="12"/>
  <c r="A241" i="12"/>
  <c r="A249" i="12"/>
  <c r="A257" i="12"/>
  <c r="A56" i="12"/>
  <c r="A152" i="12"/>
  <c r="A224" i="12"/>
  <c r="A10" i="12"/>
  <c r="A18" i="12"/>
  <c r="A26" i="12"/>
  <c r="A34" i="12"/>
  <c r="A42" i="12"/>
  <c r="A50" i="12"/>
  <c r="A58" i="12"/>
  <c r="A66" i="12"/>
  <c r="A74" i="12"/>
  <c r="A82" i="12"/>
  <c r="A90" i="12"/>
  <c r="A98" i="12"/>
  <c r="A106" i="12"/>
  <c r="A114" i="12"/>
  <c r="A122" i="12"/>
  <c r="A130" i="12"/>
  <c r="A138" i="12"/>
  <c r="A146" i="12"/>
  <c r="A154" i="12"/>
  <c r="A162" i="12"/>
  <c r="A170" i="12"/>
  <c r="A178" i="12"/>
  <c r="A186" i="12"/>
  <c r="A194" i="12"/>
  <c r="A202" i="12"/>
  <c r="A210" i="12"/>
  <c r="A218" i="12"/>
  <c r="A226" i="12"/>
  <c r="A234" i="12"/>
  <c r="A242" i="12"/>
  <c r="A250" i="12"/>
  <c r="A258" i="12"/>
  <c r="A64" i="12"/>
  <c r="A208" i="12"/>
  <c r="A11" i="12"/>
  <c r="A19" i="12"/>
  <c r="A27" i="12"/>
  <c r="A35" i="12"/>
  <c r="A43" i="12"/>
  <c r="A51" i="12"/>
  <c r="A59" i="12"/>
  <c r="A67" i="12"/>
  <c r="A75" i="12"/>
  <c r="A83" i="12"/>
  <c r="A91" i="12"/>
  <c r="A99" i="12"/>
  <c r="A107" i="12"/>
  <c r="A115" i="12"/>
  <c r="A123" i="12"/>
  <c r="A131" i="12"/>
  <c r="A139" i="12"/>
  <c r="A147" i="12"/>
  <c r="A155" i="12"/>
  <c r="A163" i="12"/>
  <c r="A171" i="12"/>
  <c r="A179" i="12"/>
  <c r="A187" i="12"/>
  <c r="A195" i="12"/>
  <c r="A203" i="12"/>
  <c r="A211" i="12"/>
  <c r="A219" i="12"/>
  <c r="A227" i="12"/>
  <c r="A235" i="12"/>
  <c r="A243" i="12"/>
  <c r="A251" i="12"/>
  <c r="A259" i="12"/>
  <c r="A40" i="12"/>
  <c r="A184" i="12"/>
  <c r="A256" i="12"/>
  <c r="A12" i="12"/>
  <c r="A20" i="12"/>
  <c r="A28" i="12"/>
  <c r="A36" i="12"/>
  <c r="A44" i="12"/>
  <c r="A52" i="12"/>
  <c r="A60" i="12"/>
  <c r="A68" i="12"/>
  <c r="A76" i="12"/>
  <c r="A84" i="12"/>
  <c r="A92" i="12"/>
  <c r="A100" i="12"/>
  <c r="A108" i="12"/>
  <c r="A116" i="12"/>
  <c r="A124" i="12"/>
  <c r="A132" i="12"/>
  <c r="A140" i="12"/>
  <c r="A148" i="12"/>
  <c r="A156" i="12"/>
  <c r="A164" i="12"/>
  <c r="A172" i="12"/>
  <c r="A180" i="12"/>
  <c r="A188" i="12"/>
  <c r="A196" i="12"/>
  <c r="A204" i="12"/>
  <c r="A212" i="12"/>
  <c r="A220" i="12"/>
  <c r="A228" i="12"/>
  <c r="A236" i="12"/>
  <c r="A244" i="12"/>
  <c r="A252" i="12"/>
  <c r="A260" i="12"/>
  <c r="A48" i="12"/>
  <c r="A168" i="12"/>
  <c r="A248" i="12"/>
  <c r="A13" i="12"/>
  <c r="A21" i="12"/>
  <c r="A29" i="12"/>
  <c r="A37" i="12"/>
  <c r="A45" i="12"/>
  <c r="A53" i="12"/>
  <c r="A61" i="12"/>
  <c r="A69" i="12"/>
  <c r="A77" i="12"/>
  <c r="A85" i="12"/>
  <c r="A93" i="12"/>
  <c r="A101" i="12"/>
  <c r="A109" i="12"/>
  <c r="A117" i="12"/>
  <c r="A125" i="12"/>
  <c r="A133" i="12"/>
  <c r="A141" i="12"/>
  <c r="A149" i="12"/>
  <c r="A157" i="12"/>
  <c r="A165" i="12"/>
  <c r="A173" i="12"/>
  <c r="A181" i="12"/>
  <c r="A189" i="12"/>
  <c r="A197" i="12"/>
  <c r="A205" i="12"/>
  <c r="A213" i="12"/>
  <c r="A221" i="12"/>
  <c r="A229" i="12"/>
  <c r="A237" i="12"/>
  <c r="A245" i="12"/>
  <c r="A253" i="12"/>
  <c r="A261" i="12"/>
  <c r="A32" i="12"/>
  <c r="A192" i="12"/>
  <c r="A264" i="12"/>
  <c r="A14" i="12"/>
  <c r="A22" i="12"/>
  <c r="A30" i="12"/>
  <c r="A38" i="12"/>
  <c r="A46" i="12"/>
  <c r="A54" i="12"/>
  <c r="A62" i="12"/>
  <c r="A70" i="12"/>
  <c r="A78" i="12"/>
  <c r="A86" i="12"/>
  <c r="A94" i="12"/>
  <c r="A102" i="12"/>
  <c r="A110" i="12"/>
  <c r="A118" i="12"/>
  <c r="A126" i="12"/>
  <c r="A134" i="12"/>
  <c r="A142" i="12"/>
  <c r="A150" i="12"/>
  <c r="A158" i="12"/>
  <c r="A166" i="12"/>
  <c r="A174" i="12"/>
  <c r="A182" i="12"/>
  <c r="A190" i="12"/>
  <c r="A198" i="12"/>
  <c r="A206" i="12"/>
  <c r="A214" i="12"/>
  <c r="A222" i="12"/>
  <c r="A230" i="12"/>
  <c r="A238" i="12"/>
  <c r="A246" i="12"/>
  <c r="A254" i="12"/>
  <c r="A262" i="12"/>
  <c r="A24" i="12"/>
  <c r="A72" i="12"/>
  <c r="A88" i="12"/>
  <c r="A112" i="12"/>
  <c r="A128" i="12"/>
  <c r="A136" i="12"/>
  <c r="A160" i="12"/>
  <c r="A200" i="12"/>
  <c r="A232" i="12"/>
  <c r="A15" i="12"/>
  <c r="A23" i="12"/>
  <c r="A31" i="12"/>
  <c r="A39" i="12"/>
  <c r="A47" i="12"/>
  <c r="A55" i="12"/>
  <c r="A63" i="12"/>
  <c r="A71" i="12"/>
  <c r="A79" i="12"/>
  <c r="A87" i="12"/>
  <c r="A95" i="12"/>
  <c r="A103" i="12"/>
  <c r="A111" i="12"/>
  <c r="A119" i="12"/>
  <c r="A127" i="12"/>
  <c r="A135" i="12"/>
  <c r="A143" i="12"/>
  <c r="A151" i="12"/>
  <c r="A159" i="12"/>
  <c r="A167" i="12"/>
  <c r="A175" i="12"/>
  <c r="A183" i="12"/>
  <c r="A191" i="12"/>
  <c r="A199" i="12"/>
  <c r="A207" i="12"/>
  <c r="A215" i="12"/>
  <c r="A223" i="12"/>
  <c r="A231" i="12"/>
  <c r="A239" i="12"/>
  <c r="A247" i="12"/>
  <c r="A255" i="12"/>
  <c r="A263" i="12"/>
  <c r="A16" i="12"/>
  <c r="A80" i="12"/>
  <c r="A96" i="12"/>
  <c r="A104" i="12"/>
  <c r="A120" i="12"/>
  <c r="A144" i="12"/>
  <c r="A176" i="12"/>
  <c r="A216" i="12"/>
  <c r="A240" i="12"/>
  <c r="T6" i="12"/>
  <c r="P6" i="12" a="1"/>
  <c r="X6" i="12"/>
  <c r="R6" i="12" a="1"/>
  <c r="A6" i="13" l="1"/>
  <c r="A7" i="13" s="1"/>
  <c r="A8" i="13" s="1"/>
  <c r="A9" i="13" s="1"/>
  <c r="A10" i="13" s="1"/>
  <c r="A11" i="13" s="1"/>
  <c r="A12" i="13" s="1"/>
  <c r="A13" i="13" s="1"/>
  <c r="A14" i="13" s="1"/>
  <c r="A15" i="13" s="1"/>
  <c r="A16" i="13" s="1"/>
  <c r="A17" i="13" s="1"/>
  <c r="A18" i="13" s="1"/>
  <c r="A19" i="13" s="1"/>
  <c r="A20" i="13" s="1"/>
  <c r="A21" i="13" s="1"/>
  <c r="A22" i="13" s="1"/>
  <c r="A23" i="13" s="1"/>
  <c r="A24" i="13" s="1"/>
  <c r="A25" i="13" s="1"/>
  <c r="A26" i="13" s="1"/>
  <c r="A27" i="13" s="1"/>
  <c r="A28" i="13" s="1"/>
  <c r="A29" i="13" s="1"/>
  <c r="A30" i="13" s="1"/>
  <c r="A31" i="13" s="1"/>
  <c r="A32" i="13" s="1"/>
  <c r="A33" i="13" s="1"/>
  <c r="A34" i="13" s="1"/>
  <c r="A35" i="13" s="1"/>
  <c r="A36" i="13" s="1"/>
  <c r="A37" i="13" s="1"/>
  <c r="A38" i="13" s="1"/>
  <c r="A39" i="13" s="1"/>
  <c r="A40" i="13" s="1"/>
  <c r="A41" i="13" s="1"/>
  <c r="A42" i="13" s="1"/>
  <c r="A43" i="13" s="1"/>
  <c r="A44" i="13" s="1"/>
  <c r="A45" i="13" s="1"/>
  <c r="A46" i="13" s="1"/>
  <c r="A47" i="13" s="1"/>
  <c r="A48" i="13" s="1"/>
  <c r="A49" i="13" s="1"/>
  <c r="A50" i="13" s="1"/>
  <c r="A51" i="13" s="1"/>
  <c r="A52" i="13" s="1"/>
  <c r="A53" i="13" s="1"/>
  <c r="A54" i="13" s="1"/>
  <c r="A55" i="13" s="1"/>
  <c r="A56" i="13" s="1"/>
  <c r="A57" i="13" s="1"/>
  <c r="A58" i="13" s="1"/>
  <c r="A59" i="13" s="1"/>
  <c r="A60" i="13" s="1"/>
  <c r="A61" i="13" s="1"/>
  <c r="A62" i="13" s="1"/>
  <c r="A63" i="13" s="1"/>
  <c r="A64" i="13" s="1"/>
  <c r="A65" i="13" s="1"/>
  <c r="A66" i="13" s="1"/>
  <c r="A67" i="13" s="1"/>
  <c r="A68" i="13" s="1"/>
  <c r="A69" i="13" s="1"/>
  <c r="A70" i="13" s="1"/>
  <c r="A71" i="13" s="1"/>
  <c r="A72" i="13" s="1"/>
  <c r="A73" i="13" s="1"/>
  <c r="A74" i="13" s="1"/>
  <c r="A75" i="13" s="1"/>
  <c r="A76" i="13" s="1"/>
  <c r="A77" i="13" s="1"/>
  <c r="A78" i="13" s="1"/>
  <c r="A79" i="13" s="1"/>
  <c r="A80" i="13" s="1"/>
  <c r="A81" i="13" s="1"/>
  <c r="A82" i="13" s="1"/>
  <c r="A83" i="13" s="1"/>
  <c r="A84" i="13" s="1"/>
  <c r="A85" i="13" s="1"/>
  <c r="A86" i="13" s="1"/>
  <c r="A87" i="13" s="1"/>
  <c r="A88" i="13" s="1"/>
  <c r="A89" i="13" s="1"/>
  <c r="A90" i="13" s="1"/>
  <c r="A91" i="13" s="1"/>
  <c r="A92" i="13" s="1"/>
  <c r="A93" i="13" s="1"/>
  <c r="A94" i="13" s="1"/>
  <c r="A95" i="13" s="1"/>
  <c r="A96" i="13" s="1"/>
  <c r="A97" i="13" s="1"/>
  <c r="A98" i="13" s="1"/>
  <c r="A99" i="13" s="1"/>
  <c r="A100" i="13" s="1"/>
  <c r="A101" i="13" s="1"/>
  <c r="A102" i="13" s="1"/>
  <c r="A103" i="13" s="1"/>
  <c r="A104" i="13" s="1"/>
  <c r="A105" i="13" s="1"/>
  <c r="A106" i="13" s="1"/>
  <c r="A107" i="13" s="1"/>
  <c r="A108" i="13" s="1"/>
  <c r="A109" i="13" s="1"/>
  <c r="A110" i="13" s="1"/>
  <c r="A111" i="13" s="1"/>
  <c r="A112" i="13" s="1"/>
  <c r="A113" i="13" s="1"/>
  <c r="A114" i="13" s="1"/>
  <c r="A115" i="13" s="1"/>
  <c r="A116" i="13" s="1"/>
  <c r="A117" i="13" s="1"/>
  <c r="A118" i="13" s="1"/>
  <c r="A119" i="13" s="1"/>
  <c r="A120" i="13" s="1"/>
  <c r="A121" i="13" s="1"/>
  <c r="A122" i="13" s="1"/>
  <c r="A123" i="13" s="1"/>
  <c r="A124" i="13" s="1"/>
  <c r="A125" i="13" s="1"/>
  <c r="A126" i="13" s="1"/>
  <c r="A127" i="13" s="1"/>
  <c r="A128" i="13" s="1"/>
  <c r="A129" i="13" s="1"/>
  <c r="A130" i="13" s="1"/>
  <c r="A131" i="13" s="1"/>
  <c r="A132" i="13" s="1"/>
  <c r="A133" i="13" s="1"/>
  <c r="A134" i="13" s="1"/>
  <c r="A135" i="13" s="1"/>
  <c r="A136" i="13" s="1"/>
  <c r="A137" i="13" s="1"/>
  <c r="A138" i="13" s="1"/>
  <c r="A139" i="13" s="1"/>
  <c r="A140" i="13" s="1"/>
  <c r="A141" i="13" s="1"/>
  <c r="A142" i="13" s="1"/>
  <c r="A143" i="13" s="1"/>
  <c r="A144" i="13" s="1"/>
  <c r="A145" i="13" s="1"/>
  <c r="A146" i="13" s="1"/>
  <c r="A147" i="13" s="1"/>
  <c r="A148" i="13" s="1"/>
  <c r="A149" i="13" s="1"/>
  <c r="A150" i="13" s="1"/>
  <c r="A151" i="13" s="1"/>
  <c r="A152" i="13" s="1"/>
  <c r="A153" i="13" s="1"/>
  <c r="A154" i="13" s="1"/>
  <c r="A155" i="13" s="1"/>
  <c r="A156" i="13" s="1"/>
  <c r="A157" i="13" s="1"/>
  <c r="A158" i="13" s="1"/>
  <c r="A159" i="13" s="1"/>
  <c r="A160" i="13" s="1"/>
  <c r="A161" i="13" s="1"/>
  <c r="A162" i="13" s="1"/>
  <c r="A163" i="13" s="1"/>
  <c r="A164" i="13" s="1"/>
  <c r="A165" i="13" s="1"/>
  <c r="A166" i="13" s="1"/>
  <c r="A167" i="13" s="1"/>
  <c r="A168" i="13" s="1"/>
  <c r="A169" i="13" s="1"/>
  <c r="A170" i="13" s="1"/>
  <c r="A171" i="13" s="1"/>
  <c r="A172" i="13" s="1"/>
  <c r="A173" i="13" s="1"/>
  <c r="A174" i="13" s="1"/>
  <c r="A175" i="13" s="1"/>
  <c r="A176" i="13" s="1"/>
  <c r="A177" i="13" s="1"/>
  <c r="A178" i="13" s="1"/>
  <c r="A179" i="13" s="1"/>
  <c r="A180" i="13" s="1"/>
  <c r="A181" i="13" s="1"/>
  <c r="A182" i="13" s="1"/>
  <c r="A183" i="13" s="1"/>
  <c r="A184" i="13" s="1"/>
  <c r="A185" i="13" s="1"/>
  <c r="A186" i="13" s="1"/>
  <c r="A187" i="13" s="1"/>
  <c r="A188" i="13" s="1"/>
  <c r="A189" i="13" s="1"/>
  <c r="A190" i="13" s="1"/>
  <c r="A191" i="13" s="1"/>
  <c r="A192" i="13" s="1"/>
  <c r="A193" i="13" s="1"/>
  <c r="A194" i="13" s="1"/>
  <c r="A195" i="13" s="1"/>
  <c r="A196" i="13" s="1"/>
  <c r="A197" i="13" s="1"/>
  <c r="A198" i="13" s="1"/>
  <c r="A199" i="13" s="1"/>
  <c r="A200" i="13" s="1"/>
  <c r="A201" i="13" s="1"/>
  <c r="A202" i="13" s="1"/>
  <c r="A203" i="13" s="1"/>
  <c r="A204" i="13" s="1"/>
  <c r="A205" i="13" s="1"/>
  <c r="A206" i="13" s="1"/>
  <c r="A207" i="13" s="1"/>
  <c r="A208" i="13" s="1"/>
  <c r="A209" i="13" s="1"/>
  <c r="A210" i="13" s="1"/>
  <c r="A211" i="13" s="1"/>
  <c r="A212" i="13" s="1"/>
  <c r="A213" i="13" s="1"/>
  <c r="A214" i="13" s="1"/>
  <c r="A215" i="13" s="1"/>
  <c r="A216" i="13" s="1"/>
  <c r="A217" i="13" s="1"/>
  <c r="A218" i="13" s="1"/>
  <c r="A219" i="13" s="1"/>
  <c r="A220" i="13" s="1"/>
  <c r="A221" i="13" s="1"/>
  <c r="A222" i="13" s="1"/>
  <c r="A223" i="13" s="1"/>
  <c r="A224" i="13" s="1"/>
  <c r="A225" i="13" s="1"/>
  <c r="A226" i="13" s="1"/>
  <c r="A227" i="13" s="1"/>
  <c r="A228" i="13" s="1"/>
  <c r="A229" i="13" s="1"/>
  <c r="A230" i="13" s="1"/>
  <c r="A231" i="13" s="1"/>
  <c r="A232" i="13" s="1"/>
  <c r="A233" i="13" s="1"/>
  <c r="A234" i="13" s="1"/>
  <c r="A235" i="13" s="1"/>
  <c r="A236" i="13" s="1"/>
  <c r="A237" i="13" s="1"/>
  <c r="A238" i="13" s="1"/>
  <c r="A239" i="13" s="1"/>
  <c r="A240" i="13" s="1"/>
  <c r="A241" i="13" s="1"/>
  <c r="A242" i="13" s="1"/>
  <c r="A243" i="13" s="1"/>
  <c r="A244" i="13" s="1"/>
  <c r="A245" i="13" s="1"/>
  <c r="A246" i="13" s="1"/>
  <c r="A247" i="13" s="1"/>
  <c r="A248" i="13" s="1"/>
  <c r="A249" i="13" s="1"/>
  <c r="A250" i="13" s="1"/>
  <c r="A251" i="13" s="1"/>
  <c r="A252" i="13" s="1"/>
  <c r="A253" i="13" s="1"/>
  <c r="A254" i="13" s="1"/>
  <c r="A255" i="13" s="1"/>
  <c r="A256" i="13" s="1"/>
  <c r="A257" i="13" s="1"/>
  <c r="A258" i="13" s="1"/>
  <c r="A259" i="13" s="1"/>
  <c r="A260" i="13" s="1"/>
  <c r="A261" i="13" s="1"/>
  <c r="A262" i="13" s="1"/>
  <c r="A263" i="13" s="1"/>
  <c r="A264" i="13" s="1"/>
  <c r="A265" i="13" s="1"/>
  <c r="R6" i="12"/>
  <c r="P6" i="12"/>
  <c r="C11" i="11"/>
  <c r="C12" i="11" s="1"/>
  <c r="C13" i="11" s="1"/>
  <c r="C14" i="11" s="1"/>
  <c r="C15" i="11" s="1"/>
  <c r="C16" i="11" s="1"/>
  <c r="C17" i="11" s="1"/>
  <c r="C18" i="11" s="1"/>
  <c r="C19" i="11" s="1"/>
  <c r="C10" i="11"/>
  <c r="C8" i="11"/>
  <c r="C9" i="11"/>
  <c r="B12" i="11"/>
  <c r="B13" i="11" s="1"/>
  <c r="B14" i="11" s="1"/>
  <c r="B15" i="11" s="1"/>
  <c r="B16" i="11" s="1"/>
  <c r="B17" i="11" s="1"/>
  <c r="B18" i="11" s="1"/>
  <c r="B19" i="11" s="1"/>
  <c r="B11" i="11"/>
  <c r="B10" i="11"/>
  <c r="R1" i="3"/>
  <c r="T1" i="3" a="1"/>
  <c r="T1" i="3" l="1"/>
  <c r="B3" i="11"/>
  <c r="B4" i="11"/>
  <c r="A6" i="11"/>
  <c r="C262" i="13" l="1" a="1"/>
  <c r="C262" i="13" s="1"/>
  <c r="B262" i="13" a="1"/>
  <c r="B262" i="13" s="1"/>
  <c r="I262" i="13" s="1"/>
  <c r="M229" i="7"/>
  <c r="M228" i="7"/>
  <c r="M227" i="7"/>
  <c r="M226" i="7"/>
  <c r="M225" i="7"/>
  <c r="M224" i="7"/>
  <c r="M223" i="7"/>
  <c r="M222" i="7"/>
  <c r="M221" i="7"/>
  <c r="M220" i="7"/>
  <c r="M219" i="7"/>
  <c r="M218" i="7"/>
  <c r="M217" i="7"/>
  <c r="M216" i="7"/>
  <c r="M215" i="7"/>
  <c r="M214" i="7"/>
  <c r="M213" i="7"/>
  <c r="M212" i="7"/>
  <c r="M211" i="7"/>
  <c r="M210" i="7"/>
  <c r="M209" i="7"/>
  <c r="M208" i="7"/>
  <c r="M207" i="7"/>
  <c r="M206" i="7"/>
  <c r="M205" i="7"/>
  <c r="M204" i="7"/>
  <c r="M203" i="7"/>
  <c r="M202" i="7"/>
  <c r="M201" i="7"/>
  <c r="M200" i="7"/>
  <c r="M199" i="7"/>
  <c r="M198" i="7"/>
  <c r="M197" i="7"/>
  <c r="M196" i="7"/>
  <c r="M195" i="7"/>
  <c r="M194" i="7"/>
  <c r="M193" i="7"/>
  <c r="M192" i="7"/>
  <c r="M191" i="7"/>
  <c r="M190" i="7"/>
  <c r="M189" i="7"/>
  <c r="M188" i="7"/>
  <c r="M187" i="7"/>
  <c r="M186" i="7"/>
  <c r="M185" i="7"/>
  <c r="M184" i="7"/>
  <c r="M183" i="7"/>
  <c r="M182" i="7"/>
  <c r="M181" i="7"/>
  <c r="M180" i="7"/>
  <c r="M179" i="7"/>
  <c r="M178" i="7"/>
  <c r="M177" i="7"/>
  <c r="M176" i="7"/>
  <c r="M175" i="7"/>
  <c r="M174" i="7"/>
  <c r="M173" i="7"/>
  <c r="M172" i="7"/>
  <c r="M171" i="7"/>
  <c r="M170" i="7"/>
  <c r="M169" i="7"/>
  <c r="M168" i="7"/>
  <c r="M167" i="7"/>
  <c r="M166" i="7"/>
  <c r="M165" i="7"/>
  <c r="M164" i="7"/>
  <c r="M163" i="7"/>
  <c r="M162" i="7"/>
  <c r="M161" i="7"/>
  <c r="M160" i="7"/>
  <c r="M159" i="7"/>
  <c r="M158" i="7"/>
  <c r="M157" i="7"/>
  <c r="M156" i="7"/>
  <c r="M155" i="7"/>
  <c r="M154" i="7"/>
  <c r="M153" i="7"/>
  <c r="M152" i="7"/>
  <c r="M151" i="7"/>
  <c r="M150" i="7"/>
  <c r="M149" i="7"/>
  <c r="M148" i="7"/>
  <c r="M147" i="7"/>
  <c r="M146" i="7"/>
  <c r="M145" i="7"/>
  <c r="M144" i="7"/>
  <c r="M143" i="7"/>
  <c r="M142" i="7"/>
  <c r="M141" i="7"/>
  <c r="M140" i="7"/>
  <c r="M139" i="7"/>
  <c r="M138" i="7"/>
  <c r="M137" i="7"/>
  <c r="M136" i="7"/>
  <c r="M135" i="7"/>
  <c r="M134" i="7"/>
  <c r="M133" i="7"/>
  <c r="M132" i="7"/>
  <c r="M131" i="7"/>
  <c r="M130" i="7"/>
  <c r="M129" i="7"/>
  <c r="M128" i="7"/>
  <c r="M127" i="7"/>
  <c r="M126" i="7"/>
  <c r="M125" i="7"/>
  <c r="M124" i="7"/>
  <c r="M123" i="7"/>
  <c r="M122" i="7"/>
  <c r="M121" i="7"/>
  <c r="M120" i="7"/>
  <c r="M119" i="7"/>
  <c r="M118" i="7"/>
  <c r="M117" i="7"/>
  <c r="M116" i="7"/>
  <c r="M115" i="7"/>
  <c r="M114" i="7"/>
  <c r="M113" i="7"/>
  <c r="M112" i="7"/>
  <c r="M111" i="7"/>
  <c r="M110" i="7"/>
  <c r="M109" i="7"/>
  <c r="M108" i="7"/>
  <c r="M107" i="7"/>
  <c r="M106" i="7"/>
  <c r="M105" i="7"/>
  <c r="M104" i="7"/>
  <c r="M103" i="7"/>
  <c r="M102" i="7"/>
  <c r="M101" i="7"/>
  <c r="M100" i="7"/>
  <c r="M99" i="7"/>
  <c r="M98" i="7"/>
  <c r="M97" i="7"/>
  <c r="M96" i="7"/>
  <c r="M95" i="7"/>
  <c r="M94" i="7"/>
  <c r="M93" i="7"/>
  <c r="M92" i="7"/>
  <c r="M91" i="7"/>
  <c r="M90" i="7"/>
  <c r="M89" i="7"/>
  <c r="M88" i="7"/>
  <c r="M87" i="7"/>
  <c r="M86" i="7"/>
  <c r="M85" i="7"/>
  <c r="M84" i="7"/>
  <c r="M83" i="7"/>
  <c r="M82" i="7"/>
  <c r="M81" i="7"/>
  <c r="M80" i="7"/>
  <c r="M79" i="7"/>
  <c r="M78" i="7"/>
  <c r="M77" i="7"/>
  <c r="M76" i="7"/>
  <c r="M75" i="7"/>
  <c r="M74" i="7"/>
  <c r="M73" i="7"/>
  <c r="M72" i="7"/>
  <c r="M71" i="7"/>
  <c r="M70" i="7"/>
  <c r="M69" i="7"/>
  <c r="M68" i="7"/>
  <c r="M67" i="7"/>
  <c r="M66" i="7"/>
  <c r="M65" i="7"/>
  <c r="M64" i="7"/>
  <c r="M63" i="7"/>
  <c r="M62" i="7"/>
  <c r="M61" i="7"/>
  <c r="M60" i="7"/>
  <c r="M59" i="7"/>
  <c r="M58" i="7"/>
  <c r="M57" i="7"/>
  <c r="M56" i="7"/>
  <c r="M55" i="7"/>
  <c r="M54" i="7"/>
  <c r="M53" i="7"/>
  <c r="M52" i="7"/>
  <c r="M51" i="7"/>
  <c r="M50" i="7"/>
  <c r="M49" i="7"/>
  <c r="M48" i="7"/>
  <c r="M47" i="7"/>
  <c r="M46" i="7"/>
  <c r="M45" i="7"/>
  <c r="M44" i="7"/>
  <c r="M43" i="7"/>
  <c r="M42" i="7"/>
  <c r="M41" i="7"/>
  <c r="M40" i="7"/>
  <c r="M39" i="7"/>
  <c r="M38" i="7"/>
  <c r="M37" i="7"/>
  <c r="M36" i="7"/>
  <c r="M35" i="7"/>
  <c r="M34" i="7"/>
  <c r="M33" i="7"/>
  <c r="M32" i="7"/>
  <c r="M31" i="7"/>
  <c r="M30" i="7"/>
  <c r="M29" i="7"/>
  <c r="M28" i="7"/>
  <c r="M27" i="7"/>
  <c r="M26" i="7"/>
  <c r="M25" i="7"/>
  <c r="M24" i="7"/>
  <c r="M23" i="7"/>
  <c r="M22" i="7"/>
  <c r="M21" i="7"/>
  <c r="M20" i="7"/>
  <c r="M19" i="7"/>
  <c r="M18" i="7"/>
  <c r="M17" i="7"/>
  <c r="M16" i="7"/>
  <c r="M15" i="7"/>
  <c r="M14" i="7"/>
  <c r="M13" i="7"/>
  <c r="M12" i="7"/>
  <c r="M11" i="7"/>
  <c r="M10" i="7"/>
  <c r="M9" i="7"/>
  <c r="M8" i="7"/>
  <c r="M7" i="7"/>
  <c r="M6" i="7"/>
  <c r="L228" i="7"/>
  <c r="S228" i="7" s="1"/>
  <c r="L227" i="7"/>
  <c r="S227" i="7" s="1"/>
  <c r="L226" i="7"/>
  <c r="S226" i="7" s="1"/>
  <c r="L225" i="7"/>
  <c r="S225" i="7" s="1"/>
  <c r="L224" i="7"/>
  <c r="S224" i="7" s="1"/>
  <c r="L223" i="7"/>
  <c r="S223" i="7" s="1"/>
  <c r="L222" i="7"/>
  <c r="S222" i="7" s="1"/>
  <c r="L221" i="7"/>
  <c r="S221" i="7" s="1"/>
  <c r="L220" i="7"/>
  <c r="S220" i="7" s="1"/>
  <c r="L219" i="7"/>
  <c r="S219" i="7" s="1"/>
  <c r="L218" i="7"/>
  <c r="S218" i="7" s="1"/>
  <c r="L217" i="7"/>
  <c r="S217" i="7" s="1"/>
  <c r="L216" i="7"/>
  <c r="S216" i="7" s="1"/>
  <c r="L215" i="7"/>
  <c r="S215" i="7" s="1"/>
  <c r="L214" i="7"/>
  <c r="S214" i="7" s="1"/>
  <c r="L213" i="7"/>
  <c r="S213" i="7" s="1"/>
  <c r="L212" i="7"/>
  <c r="S212" i="7" s="1"/>
  <c r="L211" i="7"/>
  <c r="S211" i="7" s="1"/>
  <c r="L210" i="7"/>
  <c r="S210" i="7" s="1"/>
  <c r="L209" i="7"/>
  <c r="S209" i="7" s="1"/>
  <c r="L208" i="7"/>
  <c r="S208" i="7" s="1"/>
  <c r="L207" i="7"/>
  <c r="S207" i="7" s="1"/>
  <c r="L206" i="7"/>
  <c r="S206" i="7" s="1"/>
  <c r="L205" i="7"/>
  <c r="S205" i="7" s="1"/>
  <c r="L204" i="7"/>
  <c r="S204" i="7" s="1"/>
  <c r="L203" i="7"/>
  <c r="S203" i="7" s="1"/>
  <c r="L202" i="7"/>
  <c r="S202" i="7" s="1"/>
  <c r="L201" i="7"/>
  <c r="S201" i="7" s="1"/>
  <c r="L200" i="7"/>
  <c r="S200" i="7" s="1"/>
  <c r="L199" i="7"/>
  <c r="S199" i="7" s="1"/>
  <c r="L198" i="7"/>
  <c r="S198" i="7" s="1"/>
  <c r="L197" i="7"/>
  <c r="S197" i="7" s="1"/>
  <c r="L196" i="7"/>
  <c r="S196" i="7" s="1"/>
  <c r="L195" i="7"/>
  <c r="S195" i="7" s="1"/>
  <c r="L194" i="7"/>
  <c r="S194" i="7" s="1"/>
  <c r="L193" i="7"/>
  <c r="S193" i="7" s="1"/>
  <c r="L192" i="7"/>
  <c r="S192" i="7" s="1"/>
  <c r="L191" i="7"/>
  <c r="S191" i="7" s="1"/>
  <c r="L190" i="7"/>
  <c r="S190" i="7" s="1"/>
  <c r="L189" i="7"/>
  <c r="S189" i="7" s="1"/>
  <c r="L188" i="7"/>
  <c r="S188" i="7" s="1"/>
  <c r="L187" i="7"/>
  <c r="S187" i="7" s="1"/>
  <c r="L186" i="7"/>
  <c r="S186" i="7" s="1"/>
  <c r="L185" i="7"/>
  <c r="S185" i="7" s="1"/>
  <c r="L184" i="7"/>
  <c r="S184" i="7" s="1"/>
  <c r="L183" i="7"/>
  <c r="S183" i="7" s="1"/>
  <c r="L182" i="7"/>
  <c r="S182" i="7" s="1"/>
  <c r="L181" i="7"/>
  <c r="S181" i="7" s="1"/>
  <c r="L180" i="7"/>
  <c r="S180" i="7" s="1"/>
  <c r="L179" i="7"/>
  <c r="S179" i="7" s="1"/>
  <c r="L178" i="7"/>
  <c r="S178" i="7" s="1"/>
  <c r="L177" i="7"/>
  <c r="S177" i="7" s="1"/>
  <c r="L176" i="7"/>
  <c r="S176" i="7" s="1"/>
  <c r="L175" i="7"/>
  <c r="S175" i="7" s="1"/>
  <c r="L174" i="7"/>
  <c r="S174" i="7" s="1"/>
  <c r="L173" i="7"/>
  <c r="S173" i="7" s="1"/>
  <c r="L172" i="7"/>
  <c r="S172" i="7" s="1"/>
  <c r="L171" i="7"/>
  <c r="S171" i="7" s="1"/>
  <c r="L170" i="7"/>
  <c r="S170" i="7" s="1"/>
  <c r="L169" i="7"/>
  <c r="S169" i="7" s="1"/>
  <c r="L168" i="7"/>
  <c r="S168" i="7" s="1"/>
  <c r="L167" i="7"/>
  <c r="S167" i="7" s="1"/>
  <c r="L166" i="7"/>
  <c r="S166" i="7" s="1"/>
  <c r="L165" i="7"/>
  <c r="S165" i="7" s="1"/>
  <c r="L164" i="7"/>
  <c r="S164" i="7" s="1"/>
  <c r="L163" i="7"/>
  <c r="S163" i="7" s="1"/>
  <c r="L162" i="7"/>
  <c r="S162" i="7" s="1"/>
  <c r="L161" i="7"/>
  <c r="S161" i="7" s="1"/>
  <c r="L160" i="7"/>
  <c r="S160" i="7" s="1"/>
  <c r="L159" i="7"/>
  <c r="S159" i="7" s="1"/>
  <c r="L158" i="7"/>
  <c r="S158" i="7" s="1"/>
  <c r="L157" i="7"/>
  <c r="S157" i="7" s="1"/>
  <c r="L156" i="7"/>
  <c r="S156" i="7" s="1"/>
  <c r="L155" i="7"/>
  <c r="S155" i="7" s="1"/>
  <c r="L154" i="7"/>
  <c r="S154" i="7" s="1"/>
  <c r="L153" i="7"/>
  <c r="S153" i="7" s="1"/>
  <c r="L152" i="7"/>
  <c r="S152" i="7" s="1"/>
  <c r="L151" i="7"/>
  <c r="S151" i="7" s="1"/>
  <c r="L150" i="7"/>
  <c r="S150" i="7" s="1"/>
  <c r="L149" i="7"/>
  <c r="S149" i="7" s="1"/>
  <c r="L148" i="7"/>
  <c r="S148" i="7" s="1"/>
  <c r="L147" i="7"/>
  <c r="S147" i="7" s="1"/>
  <c r="L146" i="7"/>
  <c r="S146" i="7" s="1"/>
  <c r="L145" i="7"/>
  <c r="S145" i="7" s="1"/>
  <c r="L144" i="7"/>
  <c r="S144" i="7" s="1"/>
  <c r="L143" i="7"/>
  <c r="S143" i="7" s="1"/>
  <c r="L142" i="7"/>
  <c r="S142" i="7" s="1"/>
  <c r="L141" i="7"/>
  <c r="S141" i="7" s="1"/>
  <c r="L140" i="7"/>
  <c r="S140" i="7" s="1"/>
  <c r="L139" i="7"/>
  <c r="S139" i="7" s="1"/>
  <c r="L138" i="7"/>
  <c r="S138" i="7" s="1"/>
  <c r="L137" i="7"/>
  <c r="S137" i="7" s="1"/>
  <c r="L136" i="7"/>
  <c r="S136" i="7" s="1"/>
  <c r="L135" i="7"/>
  <c r="S135" i="7" s="1"/>
  <c r="L134" i="7"/>
  <c r="S134" i="7" s="1"/>
  <c r="L133" i="7"/>
  <c r="S133" i="7" s="1"/>
  <c r="L132" i="7"/>
  <c r="S132" i="7" s="1"/>
  <c r="L131" i="7"/>
  <c r="S131" i="7" s="1"/>
  <c r="L130" i="7"/>
  <c r="S130" i="7" s="1"/>
  <c r="L129" i="7"/>
  <c r="S129" i="7" s="1"/>
  <c r="L128" i="7"/>
  <c r="S128" i="7" s="1"/>
  <c r="L127" i="7"/>
  <c r="S127" i="7" s="1"/>
  <c r="L126" i="7"/>
  <c r="S126" i="7" s="1"/>
  <c r="L125" i="7"/>
  <c r="S125" i="7" s="1"/>
  <c r="L124" i="7"/>
  <c r="S124" i="7" s="1"/>
  <c r="L123" i="7"/>
  <c r="S123" i="7" s="1"/>
  <c r="L122" i="7"/>
  <c r="S122" i="7" s="1"/>
  <c r="L121" i="7"/>
  <c r="S121" i="7" s="1"/>
  <c r="L120" i="7"/>
  <c r="S120" i="7" s="1"/>
  <c r="L119" i="7"/>
  <c r="S119" i="7" s="1"/>
  <c r="L118" i="7"/>
  <c r="S118" i="7" s="1"/>
  <c r="L117" i="7"/>
  <c r="S117" i="7" s="1"/>
  <c r="L116" i="7"/>
  <c r="S116" i="7" s="1"/>
  <c r="L115" i="7"/>
  <c r="S115" i="7" s="1"/>
  <c r="L114" i="7"/>
  <c r="S114" i="7" s="1"/>
  <c r="L113" i="7"/>
  <c r="S113" i="7" s="1"/>
  <c r="L112" i="7"/>
  <c r="S112" i="7" s="1"/>
  <c r="L111" i="7"/>
  <c r="S111" i="7" s="1"/>
  <c r="L110" i="7"/>
  <c r="S110" i="7" s="1"/>
  <c r="L109" i="7"/>
  <c r="S109" i="7" s="1"/>
  <c r="L108" i="7"/>
  <c r="S108" i="7" s="1"/>
  <c r="L107" i="7"/>
  <c r="S107" i="7" s="1"/>
  <c r="L106" i="7"/>
  <c r="S106" i="7" s="1"/>
  <c r="L105" i="7"/>
  <c r="S105" i="7" s="1"/>
  <c r="L104" i="7"/>
  <c r="S104" i="7" s="1"/>
  <c r="L103" i="7"/>
  <c r="S103" i="7" s="1"/>
  <c r="L102" i="7"/>
  <c r="S102" i="7" s="1"/>
  <c r="L101" i="7"/>
  <c r="S101" i="7" s="1"/>
  <c r="L100" i="7"/>
  <c r="S100" i="7" s="1"/>
  <c r="L99" i="7"/>
  <c r="S99" i="7" s="1"/>
  <c r="L98" i="7"/>
  <c r="S98" i="7" s="1"/>
  <c r="L97" i="7"/>
  <c r="S97" i="7" s="1"/>
  <c r="L96" i="7"/>
  <c r="S96" i="7" s="1"/>
  <c r="L95" i="7"/>
  <c r="S95" i="7" s="1"/>
  <c r="L94" i="7"/>
  <c r="S94" i="7" s="1"/>
  <c r="L93" i="7"/>
  <c r="S93" i="7" s="1"/>
  <c r="L92" i="7"/>
  <c r="S92" i="7" s="1"/>
  <c r="L91" i="7"/>
  <c r="S91" i="7" s="1"/>
  <c r="L90" i="7"/>
  <c r="S90" i="7" s="1"/>
  <c r="L89" i="7"/>
  <c r="S89" i="7" s="1"/>
  <c r="L88" i="7"/>
  <c r="S88" i="7" s="1"/>
  <c r="L87" i="7"/>
  <c r="S87" i="7" s="1"/>
  <c r="L86" i="7"/>
  <c r="S86" i="7" s="1"/>
  <c r="L85" i="7"/>
  <c r="S85" i="7" s="1"/>
  <c r="L84" i="7"/>
  <c r="S84" i="7" s="1"/>
  <c r="L83" i="7"/>
  <c r="S83" i="7" s="1"/>
  <c r="L82" i="7"/>
  <c r="S82" i="7" s="1"/>
  <c r="L81" i="7"/>
  <c r="S81" i="7" s="1"/>
  <c r="L80" i="7"/>
  <c r="S80" i="7" s="1"/>
  <c r="L79" i="7"/>
  <c r="S79" i="7" s="1"/>
  <c r="L78" i="7"/>
  <c r="S78" i="7" s="1"/>
  <c r="L77" i="7"/>
  <c r="S77" i="7" s="1"/>
  <c r="L76" i="7"/>
  <c r="S76" i="7" s="1"/>
  <c r="L75" i="7"/>
  <c r="S75" i="7" s="1"/>
  <c r="L74" i="7"/>
  <c r="S74" i="7" s="1"/>
  <c r="L73" i="7"/>
  <c r="S73" i="7" s="1"/>
  <c r="L72" i="7"/>
  <c r="S72" i="7" s="1"/>
  <c r="L71" i="7"/>
  <c r="S71" i="7" s="1"/>
  <c r="L70" i="7"/>
  <c r="S70" i="7" s="1"/>
  <c r="L69" i="7"/>
  <c r="S69" i="7" s="1"/>
  <c r="L68" i="7"/>
  <c r="S68" i="7" s="1"/>
  <c r="L67" i="7"/>
  <c r="S67" i="7" s="1"/>
  <c r="L66" i="7"/>
  <c r="S66" i="7" s="1"/>
  <c r="L65" i="7"/>
  <c r="S65" i="7" s="1"/>
  <c r="L64" i="7"/>
  <c r="S64" i="7" s="1"/>
  <c r="L63" i="7"/>
  <c r="S63" i="7" s="1"/>
  <c r="L62" i="7"/>
  <c r="S62" i="7" s="1"/>
  <c r="L61" i="7"/>
  <c r="S61" i="7" s="1"/>
  <c r="L60" i="7"/>
  <c r="S60" i="7" s="1"/>
  <c r="L59" i="7"/>
  <c r="S59" i="7" s="1"/>
  <c r="L58" i="7"/>
  <c r="S58" i="7" s="1"/>
  <c r="L57" i="7"/>
  <c r="S57" i="7" s="1"/>
  <c r="L56" i="7"/>
  <c r="S56" i="7" s="1"/>
  <c r="L55" i="7"/>
  <c r="S55" i="7" s="1"/>
  <c r="L54" i="7"/>
  <c r="S54" i="7" s="1"/>
  <c r="L53" i="7"/>
  <c r="S53" i="7" s="1"/>
  <c r="L52" i="7"/>
  <c r="S52" i="7" s="1"/>
  <c r="L51" i="7"/>
  <c r="S51" i="7" s="1"/>
  <c r="L50" i="7"/>
  <c r="S50" i="7" s="1"/>
  <c r="L49" i="7"/>
  <c r="S49" i="7" s="1"/>
  <c r="L48" i="7"/>
  <c r="S48" i="7" s="1"/>
  <c r="L47" i="7"/>
  <c r="S47" i="7" s="1"/>
  <c r="L46" i="7"/>
  <c r="S46" i="7" s="1"/>
  <c r="L45" i="7"/>
  <c r="S45" i="7" s="1"/>
  <c r="L44" i="7"/>
  <c r="S44" i="7" s="1"/>
  <c r="L43" i="7"/>
  <c r="S43" i="7" s="1"/>
  <c r="L42" i="7"/>
  <c r="S42" i="7" s="1"/>
  <c r="L41" i="7"/>
  <c r="S41" i="7" s="1"/>
  <c r="L40" i="7"/>
  <c r="S40" i="7" s="1"/>
  <c r="L39" i="7"/>
  <c r="S39" i="7" s="1"/>
  <c r="L38" i="7"/>
  <c r="S38" i="7" s="1"/>
  <c r="L37" i="7"/>
  <c r="S37" i="7" s="1"/>
  <c r="L36" i="7"/>
  <c r="S36" i="7" s="1"/>
  <c r="L35" i="7"/>
  <c r="S35" i="7" s="1"/>
  <c r="L34" i="7"/>
  <c r="S34" i="7" s="1"/>
  <c r="L33" i="7"/>
  <c r="S33" i="7" s="1"/>
  <c r="L32" i="7"/>
  <c r="S32" i="7" s="1"/>
  <c r="L31" i="7"/>
  <c r="S31" i="7" s="1"/>
  <c r="L30" i="7"/>
  <c r="S30" i="7" s="1"/>
  <c r="L29" i="7"/>
  <c r="S29" i="7" s="1"/>
  <c r="L28" i="7"/>
  <c r="S28" i="7" s="1"/>
  <c r="L27" i="7"/>
  <c r="S27" i="7" s="1"/>
  <c r="L26" i="7"/>
  <c r="S26" i="7" s="1"/>
  <c r="L25" i="7"/>
  <c r="S25" i="7" s="1"/>
  <c r="L24" i="7"/>
  <c r="S24" i="7" s="1"/>
  <c r="L23" i="7"/>
  <c r="S23" i="7" s="1"/>
  <c r="L22" i="7"/>
  <c r="S22" i="7" s="1"/>
  <c r="L21" i="7"/>
  <c r="S21" i="7" s="1"/>
  <c r="L20" i="7"/>
  <c r="S20" i="7" s="1"/>
  <c r="L19" i="7"/>
  <c r="S19" i="7" s="1"/>
  <c r="L18" i="7"/>
  <c r="S18" i="7" s="1"/>
  <c r="L17" i="7"/>
  <c r="S17" i="7" s="1"/>
  <c r="L16" i="7"/>
  <c r="S16" i="7" s="1"/>
  <c r="L15" i="7"/>
  <c r="S15" i="7" s="1"/>
  <c r="L14" i="7"/>
  <c r="S14" i="7" s="1"/>
  <c r="L13" i="7"/>
  <c r="S13" i="7" s="1"/>
  <c r="L12" i="7"/>
  <c r="S12" i="7" s="1"/>
  <c r="L11" i="7"/>
  <c r="S11" i="7" s="1"/>
  <c r="L10" i="7"/>
  <c r="S10" i="7" s="1"/>
  <c r="L9" i="7"/>
  <c r="S9" i="7" s="1"/>
  <c r="L8" i="7"/>
  <c r="S8" i="7" s="1"/>
  <c r="L7" i="7"/>
  <c r="S7" i="7" s="1"/>
  <c r="A18" i="7"/>
  <c r="A15" i="7" s="1"/>
  <c r="A2" i="1"/>
  <c r="A2" i="2" s="1"/>
  <c r="E262" i="13" l="1"/>
  <c r="H10" i="12"/>
  <c r="H161" i="12"/>
  <c r="I188" i="12"/>
  <c r="H213" i="12"/>
  <c r="O8" i="7"/>
  <c r="Q8" i="7" s="1"/>
  <c r="H19" i="12"/>
  <c r="H27" i="12"/>
  <c r="H51" i="12"/>
  <c r="I59" i="12"/>
  <c r="H261" i="12"/>
  <c r="I255" i="12"/>
  <c r="H247" i="12"/>
  <c r="H197" i="12"/>
  <c r="I100" i="12"/>
  <c r="H230" i="12"/>
  <c r="I243" i="12"/>
  <c r="H248" i="12"/>
  <c r="H34" i="12"/>
  <c r="H217" i="12"/>
  <c r="H21" i="12"/>
  <c r="H16" i="12"/>
  <c r="H201" i="12"/>
  <c r="H143" i="12"/>
  <c r="H134" i="12"/>
  <c r="H249" i="12"/>
  <c r="H57" i="12"/>
  <c r="H106" i="12"/>
  <c r="H236" i="12"/>
  <c r="I227" i="12"/>
  <c r="I205" i="12"/>
  <c r="I88" i="12"/>
  <c r="I55" i="12"/>
  <c r="I178" i="12"/>
  <c r="H233" i="12"/>
  <c r="H68" i="12"/>
  <c r="I162" i="12"/>
  <c r="H148" i="12"/>
  <c r="H108" i="12"/>
  <c r="H42" i="12"/>
  <c r="H216" i="12"/>
  <c r="H18" i="12"/>
  <c r="H192" i="12"/>
  <c r="I163" i="12"/>
  <c r="H232" i="12"/>
  <c r="I87" i="12"/>
  <c r="I89" i="12"/>
  <c r="H222" i="12"/>
  <c r="I92" i="12"/>
  <c r="I183" i="12"/>
  <c r="I170" i="12"/>
  <c r="H172" i="12"/>
  <c r="I215" i="12"/>
  <c r="I125" i="12"/>
  <c r="I95" i="12"/>
  <c r="H46" i="12"/>
  <c r="I29" i="12"/>
  <c r="I38" i="12"/>
  <c r="H223" i="12"/>
  <c r="I90" i="12"/>
  <c r="H71" i="12"/>
  <c r="I81" i="12"/>
  <c r="H156" i="12"/>
  <c r="I181" i="12"/>
  <c r="H121" i="12"/>
  <c r="I121" i="12"/>
  <c r="H257" i="12"/>
  <c r="I257" i="12"/>
  <c r="H77" i="12"/>
  <c r="I77" i="12"/>
  <c r="O14" i="7"/>
  <c r="Q14" i="7" s="1"/>
  <c r="O22" i="7"/>
  <c r="Q22" i="7" s="1"/>
  <c r="O30" i="7"/>
  <c r="P30" i="7" s="1"/>
  <c r="O222" i="7"/>
  <c r="P222" i="7" s="1"/>
  <c r="O12" i="7"/>
  <c r="P12" i="7" s="1"/>
  <c r="O20" i="7"/>
  <c r="P20" i="7" s="1"/>
  <c r="O28" i="7"/>
  <c r="P28" i="7" s="1"/>
  <c r="O36" i="7"/>
  <c r="P36" i="7" s="1"/>
  <c r="O44" i="7"/>
  <c r="P44" i="7" s="1"/>
  <c r="O52" i="7"/>
  <c r="P52" i="7" s="1"/>
  <c r="O60" i="7"/>
  <c r="P60" i="7" s="1"/>
  <c r="O68" i="7"/>
  <c r="P68" i="7" s="1"/>
  <c r="O76" i="7"/>
  <c r="P76" i="7" s="1"/>
  <c r="O84" i="7"/>
  <c r="P84" i="7" s="1"/>
  <c r="O92" i="7"/>
  <c r="P92" i="7" s="1"/>
  <c r="O100" i="7"/>
  <c r="P100" i="7" s="1"/>
  <c r="O108" i="7"/>
  <c r="P108" i="7" s="1"/>
  <c r="O116" i="7"/>
  <c r="P116" i="7" s="1"/>
  <c r="O124" i="7"/>
  <c r="P124" i="7" s="1"/>
  <c r="O132" i="7"/>
  <c r="P132" i="7" s="1"/>
  <c r="O140" i="7"/>
  <c r="P140" i="7" s="1"/>
  <c r="O148" i="7"/>
  <c r="P148" i="7" s="1"/>
  <c r="O156" i="7"/>
  <c r="P156" i="7" s="1"/>
  <c r="O164" i="7"/>
  <c r="P164" i="7" s="1"/>
  <c r="O172" i="7"/>
  <c r="P172" i="7" s="1"/>
  <c r="O180" i="7"/>
  <c r="P180" i="7" s="1"/>
  <c r="O188" i="7"/>
  <c r="P188" i="7" s="1"/>
  <c r="O196" i="7"/>
  <c r="P196" i="7" s="1"/>
  <c r="O204" i="7"/>
  <c r="P204" i="7" s="1"/>
  <c r="O212" i="7"/>
  <c r="P212" i="7" s="1"/>
  <c r="O220" i="7"/>
  <c r="P220" i="7" s="1"/>
  <c r="O228" i="7"/>
  <c r="P228" i="7" s="1"/>
  <c r="O13" i="7"/>
  <c r="P13" i="7" s="1"/>
  <c r="O21" i="7"/>
  <c r="P21" i="7" s="1"/>
  <c r="O29" i="7"/>
  <c r="P29" i="7" s="1"/>
  <c r="O37" i="7"/>
  <c r="P37" i="7" s="1"/>
  <c r="O45" i="7"/>
  <c r="P45" i="7" s="1"/>
  <c r="O53" i="7"/>
  <c r="P53" i="7" s="1"/>
  <c r="O61" i="7"/>
  <c r="P61" i="7" s="1"/>
  <c r="O69" i="7"/>
  <c r="P69" i="7" s="1"/>
  <c r="O77" i="7"/>
  <c r="P77" i="7" s="1"/>
  <c r="O85" i="7"/>
  <c r="P85" i="7" s="1"/>
  <c r="O93" i="7"/>
  <c r="P93" i="7" s="1"/>
  <c r="O101" i="7"/>
  <c r="P101" i="7" s="1"/>
  <c r="O109" i="7"/>
  <c r="P109" i="7" s="1"/>
  <c r="O117" i="7"/>
  <c r="P117" i="7" s="1"/>
  <c r="O125" i="7"/>
  <c r="P125" i="7" s="1"/>
  <c r="O133" i="7"/>
  <c r="P133" i="7" s="1"/>
  <c r="O141" i="7"/>
  <c r="P141" i="7" s="1"/>
  <c r="O149" i="7"/>
  <c r="P149" i="7" s="1"/>
  <c r="O157" i="7"/>
  <c r="P157" i="7" s="1"/>
  <c r="O165" i="7"/>
  <c r="P165" i="7" s="1"/>
  <c r="O173" i="7"/>
  <c r="P173" i="7" s="1"/>
  <c r="O181" i="7"/>
  <c r="P181" i="7" s="1"/>
  <c r="O189" i="7"/>
  <c r="P189" i="7" s="1"/>
  <c r="O197" i="7"/>
  <c r="P197" i="7" s="1"/>
  <c r="O205" i="7"/>
  <c r="P205" i="7" s="1"/>
  <c r="O213" i="7"/>
  <c r="P213" i="7" s="1"/>
  <c r="O221" i="7"/>
  <c r="P221" i="7" s="1"/>
  <c r="O229" i="7"/>
  <c r="P229" i="7" s="1"/>
  <c r="O10" i="7"/>
  <c r="P10" i="7" s="1"/>
  <c r="O18" i="7"/>
  <c r="Q18" i="7" s="1"/>
  <c r="O26" i="7"/>
  <c r="Q26" i="7" s="1"/>
  <c r="O34" i="7"/>
  <c r="P34" i="7" s="1"/>
  <c r="O42" i="7"/>
  <c r="Q42" i="7" s="1"/>
  <c r="O50" i="7"/>
  <c r="P50" i="7" s="1"/>
  <c r="O58" i="7"/>
  <c r="P58" i="7" s="1"/>
  <c r="O66" i="7"/>
  <c r="Q66" i="7" s="1"/>
  <c r="O74" i="7"/>
  <c r="P74" i="7" s="1"/>
  <c r="O82" i="7"/>
  <c r="Q82" i="7" s="1"/>
  <c r="O90" i="7"/>
  <c r="P90" i="7" s="1"/>
  <c r="O98" i="7"/>
  <c r="P98" i="7" s="1"/>
  <c r="O106" i="7"/>
  <c r="Q106" i="7" s="1"/>
  <c r="O114" i="7"/>
  <c r="P114" i="7" s="1"/>
  <c r="O122" i="7"/>
  <c r="Q122" i="7" s="1"/>
  <c r="O130" i="7"/>
  <c r="P130" i="7" s="1"/>
  <c r="O138" i="7"/>
  <c r="Q138" i="7" s="1"/>
  <c r="O146" i="7"/>
  <c r="P146" i="7" s="1"/>
  <c r="O154" i="7"/>
  <c r="P154" i="7" s="1"/>
  <c r="O162" i="7"/>
  <c r="Q162" i="7" s="1"/>
  <c r="O170" i="7"/>
  <c r="P170" i="7" s="1"/>
  <c r="O178" i="7"/>
  <c r="P178" i="7" s="1"/>
  <c r="O186" i="7"/>
  <c r="Q186" i="7" s="1"/>
  <c r="O194" i="7"/>
  <c r="Q194" i="7" s="1"/>
  <c r="O202" i="7"/>
  <c r="P202" i="7" s="1"/>
  <c r="O210" i="7"/>
  <c r="P210" i="7" s="1"/>
  <c r="O218" i="7"/>
  <c r="P218" i="7" s="1"/>
  <c r="O226" i="7"/>
  <c r="Q226" i="7" s="1"/>
  <c r="O9" i="7"/>
  <c r="Q9" i="7" s="1"/>
  <c r="O17" i="7"/>
  <c r="Q17" i="7" s="1"/>
  <c r="O25" i="7"/>
  <c r="Q25" i="7" s="1"/>
  <c r="O33" i="7"/>
  <c r="Q33" i="7" s="1"/>
  <c r="O41" i="7"/>
  <c r="Q41" i="7" s="1"/>
  <c r="O49" i="7"/>
  <c r="Q49" i="7" s="1"/>
  <c r="O57" i="7"/>
  <c r="Q57" i="7" s="1"/>
  <c r="O65" i="7"/>
  <c r="Q65" i="7" s="1"/>
  <c r="O73" i="7"/>
  <c r="Q73" i="7" s="1"/>
  <c r="O81" i="7"/>
  <c r="Q81" i="7" s="1"/>
  <c r="O89" i="7"/>
  <c r="Q89" i="7" s="1"/>
  <c r="O97" i="7"/>
  <c r="Q97" i="7" s="1"/>
  <c r="O105" i="7"/>
  <c r="Q105" i="7" s="1"/>
  <c r="O113" i="7"/>
  <c r="Q113" i="7" s="1"/>
  <c r="O121" i="7"/>
  <c r="Q121" i="7" s="1"/>
  <c r="O129" i="7"/>
  <c r="Q129" i="7" s="1"/>
  <c r="O137" i="7"/>
  <c r="Q137" i="7" s="1"/>
  <c r="O145" i="7"/>
  <c r="Q145" i="7" s="1"/>
  <c r="O153" i="7"/>
  <c r="Q153" i="7" s="1"/>
  <c r="O161" i="7"/>
  <c r="Q161" i="7" s="1"/>
  <c r="O169" i="7"/>
  <c r="Q169" i="7" s="1"/>
  <c r="O177" i="7"/>
  <c r="Q177" i="7" s="1"/>
  <c r="O185" i="7"/>
  <c r="Q185" i="7" s="1"/>
  <c r="O193" i="7"/>
  <c r="Q193" i="7" s="1"/>
  <c r="O201" i="7"/>
  <c r="Q201" i="7" s="1"/>
  <c r="O209" i="7"/>
  <c r="Q209" i="7" s="1"/>
  <c r="O217" i="7"/>
  <c r="Q217" i="7" s="1"/>
  <c r="O225" i="7"/>
  <c r="Q225" i="7" s="1"/>
  <c r="O38" i="7"/>
  <c r="Q38" i="7" s="1"/>
  <c r="O46" i="7"/>
  <c r="Q46" i="7" s="1"/>
  <c r="O54" i="7"/>
  <c r="Q54" i="7" s="1"/>
  <c r="O62" i="7"/>
  <c r="P62" i="7" s="1"/>
  <c r="O70" i="7"/>
  <c r="Q70" i="7" s="1"/>
  <c r="O78" i="7"/>
  <c r="Q78" i="7" s="1"/>
  <c r="O86" i="7"/>
  <c r="Q86" i="7" s="1"/>
  <c r="O94" i="7"/>
  <c r="Q94" i="7" s="1"/>
  <c r="O102" i="7"/>
  <c r="P102" i="7" s="1"/>
  <c r="O110" i="7"/>
  <c r="P110" i="7" s="1"/>
  <c r="O118" i="7"/>
  <c r="Q118" i="7" s="1"/>
  <c r="O126" i="7"/>
  <c r="Q126" i="7" s="1"/>
  <c r="O134" i="7"/>
  <c r="Q134" i="7" s="1"/>
  <c r="O142" i="7"/>
  <c r="P142" i="7" s="1"/>
  <c r="O150" i="7"/>
  <c r="Q150" i="7" s="1"/>
  <c r="O158" i="7"/>
  <c r="Q158" i="7" s="1"/>
  <c r="O166" i="7"/>
  <c r="Q166" i="7" s="1"/>
  <c r="O174" i="7"/>
  <c r="P174" i="7" s="1"/>
  <c r="O182" i="7"/>
  <c r="Q182" i="7" s="1"/>
  <c r="O190" i="7"/>
  <c r="Q190" i="7" s="1"/>
  <c r="O198" i="7"/>
  <c r="Q198" i="7" s="1"/>
  <c r="O206" i="7"/>
  <c r="Q206" i="7" s="1"/>
  <c r="O214" i="7"/>
  <c r="Q214" i="7" s="1"/>
  <c r="O6" i="7"/>
  <c r="P6" i="7" s="1"/>
  <c r="O7" i="7"/>
  <c r="P7" i="7" s="1"/>
  <c r="O15" i="7"/>
  <c r="Q15" i="7" s="1"/>
  <c r="O23" i="7"/>
  <c r="Q23" i="7" s="1"/>
  <c r="O31" i="7"/>
  <c r="Q31" i="7" s="1"/>
  <c r="O39" i="7"/>
  <c r="Q39" i="7" s="1"/>
  <c r="O47" i="7"/>
  <c r="Q47" i="7" s="1"/>
  <c r="O55" i="7"/>
  <c r="Q55" i="7" s="1"/>
  <c r="O63" i="7"/>
  <c r="Q63" i="7" s="1"/>
  <c r="O71" i="7"/>
  <c r="Q71" i="7" s="1"/>
  <c r="O79" i="7"/>
  <c r="Q79" i="7" s="1"/>
  <c r="O87" i="7"/>
  <c r="Q87" i="7" s="1"/>
  <c r="O95" i="7"/>
  <c r="Q95" i="7" s="1"/>
  <c r="O103" i="7"/>
  <c r="Q103" i="7" s="1"/>
  <c r="O111" i="7"/>
  <c r="Q111" i="7" s="1"/>
  <c r="O119" i="7"/>
  <c r="Q119" i="7" s="1"/>
  <c r="O127" i="7"/>
  <c r="Q127" i="7" s="1"/>
  <c r="O135" i="7"/>
  <c r="Q135" i="7" s="1"/>
  <c r="O143" i="7"/>
  <c r="Q143" i="7" s="1"/>
  <c r="O151" i="7"/>
  <c r="Q151" i="7" s="1"/>
  <c r="O159" i="7"/>
  <c r="Q159" i="7" s="1"/>
  <c r="O167" i="7"/>
  <c r="Q167" i="7" s="1"/>
  <c r="O175" i="7"/>
  <c r="Q175" i="7" s="1"/>
  <c r="O183" i="7"/>
  <c r="Q183" i="7" s="1"/>
  <c r="O191" i="7"/>
  <c r="Q191" i="7" s="1"/>
  <c r="O199" i="7"/>
  <c r="Q199" i="7" s="1"/>
  <c r="O207" i="7"/>
  <c r="Q207" i="7" s="1"/>
  <c r="O215" i="7"/>
  <c r="Q215" i="7" s="1"/>
  <c r="O223" i="7"/>
  <c r="Q223" i="7" s="1"/>
  <c r="O16" i="7"/>
  <c r="Q16" i="7" s="1"/>
  <c r="O40" i="7"/>
  <c r="Q40" i="7" s="1"/>
  <c r="O56" i="7"/>
  <c r="Q56" i="7" s="1"/>
  <c r="O72" i="7"/>
  <c r="Q72" i="7" s="1"/>
  <c r="O88" i="7"/>
  <c r="Q88" i="7" s="1"/>
  <c r="O104" i="7"/>
  <c r="Q104" i="7" s="1"/>
  <c r="O112" i="7"/>
  <c r="Q112" i="7" s="1"/>
  <c r="O120" i="7"/>
  <c r="Q120" i="7" s="1"/>
  <c r="O128" i="7"/>
  <c r="Q128" i="7" s="1"/>
  <c r="O136" i="7"/>
  <c r="Q136" i="7" s="1"/>
  <c r="O144" i="7"/>
  <c r="Q144" i="7" s="1"/>
  <c r="O152" i="7"/>
  <c r="Q152" i="7" s="1"/>
  <c r="O160" i="7"/>
  <c r="Q160" i="7" s="1"/>
  <c r="O168" i="7"/>
  <c r="Q168" i="7" s="1"/>
  <c r="O176" i="7"/>
  <c r="Q176" i="7" s="1"/>
  <c r="O184" i="7"/>
  <c r="Q184" i="7" s="1"/>
  <c r="O192" i="7"/>
  <c r="Q192" i="7" s="1"/>
  <c r="O200" i="7"/>
  <c r="Q200" i="7" s="1"/>
  <c r="O208" i="7"/>
  <c r="Q208" i="7" s="1"/>
  <c r="O216" i="7"/>
  <c r="Q216" i="7" s="1"/>
  <c r="O224" i="7"/>
  <c r="Q224" i="7" s="1"/>
  <c r="O24" i="7"/>
  <c r="Q24" i="7" s="1"/>
  <c r="O80" i="7"/>
  <c r="Q80" i="7" s="1"/>
  <c r="O32" i="7"/>
  <c r="Q32" i="7" s="1"/>
  <c r="O48" i="7"/>
  <c r="Q48" i="7" s="1"/>
  <c r="O64" i="7"/>
  <c r="Q64" i="7" s="1"/>
  <c r="O96" i="7"/>
  <c r="Q96" i="7" s="1"/>
  <c r="O11" i="7"/>
  <c r="P11" i="7" s="1"/>
  <c r="O19" i="7"/>
  <c r="P19" i="7" s="1"/>
  <c r="O27" i="7"/>
  <c r="P27" i="7" s="1"/>
  <c r="O35" i="7"/>
  <c r="P35" i="7" s="1"/>
  <c r="O43" i="7"/>
  <c r="P43" i="7" s="1"/>
  <c r="O51" i="7"/>
  <c r="P51" i="7" s="1"/>
  <c r="O59" i="7"/>
  <c r="P59" i="7" s="1"/>
  <c r="O67" i="7"/>
  <c r="P67" i="7" s="1"/>
  <c r="O75" i="7"/>
  <c r="P75" i="7" s="1"/>
  <c r="O83" i="7"/>
  <c r="P83" i="7" s="1"/>
  <c r="O91" i="7"/>
  <c r="P91" i="7" s="1"/>
  <c r="O99" i="7"/>
  <c r="P99" i="7" s="1"/>
  <c r="O107" i="7"/>
  <c r="P107" i="7" s="1"/>
  <c r="O115" i="7"/>
  <c r="P115" i="7" s="1"/>
  <c r="O123" i="7"/>
  <c r="P123" i="7" s="1"/>
  <c r="O131" i="7"/>
  <c r="P131" i="7" s="1"/>
  <c r="O139" i="7"/>
  <c r="P139" i="7" s="1"/>
  <c r="O147" i="7"/>
  <c r="P147" i="7" s="1"/>
  <c r="O155" i="7"/>
  <c r="P155" i="7" s="1"/>
  <c r="O163" i="7"/>
  <c r="P163" i="7" s="1"/>
  <c r="O171" i="7"/>
  <c r="P171" i="7" s="1"/>
  <c r="O179" i="7"/>
  <c r="P179" i="7" s="1"/>
  <c r="O187" i="7"/>
  <c r="P187" i="7" s="1"/>
  <c r="O195" i="7"/>
  <c r="P195" i="7" s="1"/>
  <c r="O203" i="7"/>
  <c r="P203" i="7" s="1"/>
  <c r="O211" i="7"/>
  <c r="P211" i="7" s="1"/>
  <c r="O219" i="7"/>
  <c r="P219" i="7" s="1"/>
  <c r="O227" i="7"/>
  <c r="P227" i="7" s="1"/>
  <c r="P8" i="7"/>
  <c r="A4" i="2"/>
  <c r="A4" i="1"/>
  <c r="F262" i="13" l="1"/>
  <c r="G262" i="13"/>
  <c r="K265" i="7"/>
  <c r="K266" i="7"/>
  <c r="K264" i="7"/>
  <c r="K7" i="7"/>
  <c r="K15" i="7"/>
  <c r="K23" i="7"/>
  <c r="K31" i="7"/>
  <c r="K39" i="7"/>
  <c r="K47" i="7"/>
  <c r="K55" i="7"/>
  <c r="K63" i="7"/>
  <c r="K71" i="7"/>
  <c r="K79" i="7"/>
  <c r="K87" i="7"/>
  <c r="K95" i="7"/>
  <c r="K103" i="7"/>
  <c r="K111" i="7"/>
  <c r="K119" i="7"/>
  <c r="K127" i="7"/>
  <c r="K135" i="7"/>
  <c r="K143" i="7"/>
  <c r="K151" i="7"/>
  <c r="K159" i="7"/>
  <c r="K167" i="7"/>
  <c r="K175" i="7"/>
  <c r="K183" i="7"/>
  <c r="K191" i="7"/>
  <c r="K199" i="7"/>
  <c r="K207" i="7"/>
  <c r="K215" i="7"/>
  <c r="K223" i="7"/>
  <c r="K231" i="7"/>
  <c r="K239" i="7"/>
  <c r="K247" i="7"/>
  <c r="K255" i="7"/>
  <c r="K263" i="7"/>
  <c r="K8" i="7"/>
  <c r="K16" i="7"/>
  <c r="K24" i="7"/>
  <c r="K32" i="7"/>
  <c r="K40" i="7"/>
  <c r="K48" i="7"/>
  <c r="K56" i="7"/>
  <c r="K64" i="7"/>
  <c r="K72" i="7"/>
  <c r="K80" i="7"/>
  <c r="K88" i="7"/>
  <c r="K96" i="7"/>
  <c r="K104" i="7"/>
  <c r="K112" i="7"/>
  <c r="K120" i="7"/>
  <c r="K128" i="7"/>
  <c r="K136" i="7"/>
  <c r="K144" i="7"/>
  <c r="K152" i="7"/>
  <c r="K160" i="7"/>
  <c r="K168" i="7"/>
  <c r="K176" i="7"/>
  <c r="K184" i="7"/>
  <c r="K192" i="7"/>
  <c r="K200" i="7"/>
  <c r="K208" i="7"/>
  <c r="K216" i="7"/>
  <c r="K224" i="7"/>
  <c r="K232" i="7"/>
  <c r="K240" i="7"/>
  <c r="K248" i="7"/>
  <c r="K256" i="7"/>
  <c r="K9" i="7"/>
  <c r="K17" i="7"/>
  <c r="K25" i="7"/>
  <c r="K33" i="7"/>
  <c r="K41" i="7"/>
  <c r="K49" i="7"/>
  <c r="K57" i="7"/>
  <c r="K65" i="7"/>
  <c r="K73" i="7"/>
  <c r="K81" i="7"/>
  <c r="K89" i="7"/>
  <c r="K97" i="7"/>
  <c r="K105" i="7"/>
  <c r="K113" i="7"/>
  <c r="K121" i="7"/>
  <c r="K129" i="7"/>
  <c r="K137" i="7"/>
  <c r="K145" i="7"/>
  <c r="K153" i="7"/>
  <c r="K161" i="7"/>
  <c r="K169" i="7"/>
  <c r="K177" i="7"/>
  <c r="K185" i="7"/>
  <c r="K193" i="7"/>
  <c r="K201" i="7"/>
  <c r="K209" i="7"/>
  <c r="K217" i="7"/>
  <c r="K225" i="7"/>
  <c r="K233" i="7"/>
  <c r="K241" i="7"/>
  <c r="K249" i="7"/>
  <c r="K257" i="7"/>
  <c r="K10" i="7"/>
  <c r="K18" i="7"/>
  <c r="K26" i="7"/>
  <c r="K34" i="7"/>
  <c r="K42" i="7"/>
  <c r="K50" i="7"/>
  <c r="K58" i="7"/>
  <c r="K66" i="7"/>
  <c r="K74" i="7"/>
  <c r="K82" i="7"/>
  <c r="K90" i="7"/>
  <c r="K98" i="7"/>
  <c r="K106" i="7"/>
  <c r="K114" i="7"/>
  <c r="K122" i="7"/>
  <c r="K130" i="7"/>
  <c r="K138" i="7"/>
  <c r="K146" i="7"/>
  <c r="K154" i="7"/>
  <c r="K162" i="7"/>
  <c r="K170" i="7"/>
  <c r="K178" i="7"/>
  <c r="K186" i="7"/>
  <c r="K194" i="7"/>
  <c r="K202" i="7"/>
  <c r="K210" i="7"/>
  <c r="K218" i="7"/>
  <c r="K226" i="7"/>
  <c r="K234" i="7"/>
  <c r="K242" i="7"/>
  <c r="K250" i="7"/>
  <c r="K258" i="7"/>
  <c r="K11" i="7"/>
  <c r="K19" i="7"/>
  <c r="K27" i="7"/>
  <c r="K35" i="7"/>
  <c r="K43" i="7"/>
  <c r="K51" i="7"/>
  <c r="K59" i="7"/>
  <c r="K67" i="7"/>
  <c r="K75" i="7"/>
  <c r="K83" i="7"/>
  <c r="K91" i="7"/>
  <c r="K99" i="7"/>
  <c r="K107" i="7"/>
  <c r="K115" i="7"/>
  <c r="K123" i="7"/>
  <c r="K131" i="7"/>
  <c r="K139" i="7"/>
  <c r="K147" i="7"/>
  <c r="K155" i="7"/>
  <c r="K163" i="7"/>
  <c r="K171" i="7"/>
  <c r="K179" i="7"/>
  <c r="K187" i="7"/>
  <c r="K195" i="7"/>
  <c r="K203" i="7"/>
  <c r="K211" i="7"/>
  <c r="K219" i="7"/>
  <c r="K227" i="7"/>
  <c r="K235" i="7"/>
  <c r="K243" i="7"/>
  <c r="K251" i="7"/>
  <c r="K259" i="7"/>
  <c r="K12" i="7"/>
  <c r="K20" i="7"/>
  <c r="K28" i="7"/>
  <c r="K36" i="7"/>
  <c r="K44" i="7"/>
  <c r="K52" i="7"/>
  <c r="K60" i="7"/>
  <c r="K68" i="7"/>
  <c r="K76" i="7"/>
  <c r="K84" i="7"/>
  <c r="K92" i="7"/>
  <c r="K100" i="7"/>
  <c r="K108" i="7"/>
  <c r="K116" i="7"/>
  <c r="K124" i="7"/>
  <c r="K132" i="7"/>
  <c r="K140" i="7"/>
  <c r="K148" i="7"/>
  <c r="K156" i="7"/>
  <c r="K164" i="7"/>
  <c r="K172" i="7"/>
  <c r="K180" i="7"/>
  <c r="K188" i="7"/>
  <c r="K196" i="7"/>
  <c r="K204" i="7"/>
  <c r="K212" i="7"/>
  <c r="K220" i="7"/>
  <c r="K228" i="7"/>
  <c r="K236" i="7"/>
  <c r="K244" i="7"/>
  <c r="K252" i="7"/>
  <c r="K260" i="7"/>
  <c r="K13" i="7"/>
  <c r="K21" i="7"/>
  <c r="K29" i="7"/>
  <c r="K37" i="7"/>
  <c r="K45" i="7"/>
  <c r="K53" i="7"/>
  <c r="K61" i="7"/>
  <c r="K69" i="7"/>
  <c r="K77" i="7"/>
  <c r="K85" i="7"/>
  <c r="K93" i="7"/>
  <c r="K101" i="7"/>
  <c r="K109" i="7"/>
  <c r="K117" i="7"/>
  <c r="K125" i="7"/>
  <c r="K133" i="7"/>
  <c r="K141" i="7"/>
  <c r="K149" i="7"/>
  <c r="K157" i="7"/>
  <c r="K165" i="7"/>
  <c r="K173" i="7"/>
  <c r="K181" i="7"/>
  <c r="K189" i="7"/>
  <c r="K197" i="7"/>
  <c r="K205" i="7"/>
  <c r="K213" i="7"/>
  <c r="K221" i="7"/>
  <c r="K229" i="7"/>
  <c r="K237" i="7"/>
  <c r="K245" i="7"/>
  <c r="K253" i="7"/>
  <c r="K261" i="7"/>
  <c r="K14" i="7"/>
  <c r="K22" i="7"/>
  <c r="K30" i="7"/>
  <c r="K38" i="7"/>
  <c r="K46" i="7"/>
  <c r="K54" i="7"/>
  <c r="K62" i="7"/>
  <c r="K70" i="7"/>
  <c r="K78" i="7"/>
  <c r="K86" i="7"/>
  <c r="K94" i="7"/>
  <c r="K102" i="7"/>
  <c r="K110" i="7"/>
  <c r="K118" i="7"/>
  <c r="K126" i="7"/>
  <c r="K134" i="7"/>
  <c r="K142" i="7"/>
  <c r="K150" i="7"/>
  <c r="K158" i="7"/>
  <c r="K166" i="7"/>
  <c r="K174" i="7"/>
  <c r="K182" i="7"/>
  <c r="K190" i="7"/>
  <c r="K198" i="7"/>
  <c r="K206" i="7"/>
  <c r="K214" i="7"/>
  <c r="K222" i="7"/>
  <c r="K230" i="7"/>
  <c r="K238" i="7"/>
  <c r="K246" i="7"/>
  <c r="K254" i="7"/>
  <c r="K262" i="7"/>
  <c r="I10" i="12"/>
  <c r="I161" i="12"/>
  <c r="B726" i="3" a="1"/>
  <c r="B726" i="3" s="1"/>
  <c r="J726" i="3" s="1"/>
  <c r="C726" i="3"/>
  <c r="H188" i="12"/>
  <c r="I213" i="12"/>
  <c r="Q93" i="7"/>
  <c r="Q108" i="7"/>
  <c r="Q221" i="7"/>
  <c r="P42" i="7"/>
  <c r="P113" i="7"/>
  <c r="Q13" i="7"/>
  <c r="Q205" i="7"/>
  <c r="Q141" i="7"/>
  <c r="Q77" i="7"/>
  <c r="Q116" i="7"/>
  <c r="P22" i="7"/>
  <c r="Q85" i="7"/>
  <c r="Q213" i="7"/>
  <c r="Q114" i="7"/>
  <c r="Q30" i="7"/>
  <c r="Q101" i="7"/>
  <c r="Q229" i="7"/>
  <c r="Q196" i="7"/>
  <c r="Q60" i="7"/>
  <c r="Q188" i="7"/>
  <c r="Q52" i="7"/>
  <c r="Q165" i="7"/>
  <c r="Q37" i="7"/>
  <c r="Q180" i="7"/>
  <c r="Q44" i="7"/>
  <c r="Q68" i="7"/>
  <c r="P186" i="7"/>
  <c r="Q157" i="7"/>
  <c r="Q29" i="7"/>
  <c r="Q132" i="7"/>
  <c r="Q130" i="7"/>
  <c r="Q222" i="7"/>
  <c r="P106" i="7"/>
  <c r="Q149" i="7"/>
  <c r="Q21" i="7"/>
  <c r="Q124" i="7"/>
  <c r="H38" i="12"/>
  <c r="H243" i="12"/>
  <c r="H100" i="12"/>
  <c r="P66" i="7"/>
  <c r="Q172" i="7"/>
  <c r="Q140" i="7"/>
  <c r="Q12" i="7"/>
  <c r="P14" i="7"/>
  <c r="P194" i="7"/>
  <c r="Q204" i="7"/>
  <c r="Q170" i="7"/>
  <c r="P138" i="7"/>
  <c r="Q76" i="7"/>
  <c r="I27" i="12"/>
  <c r="H59" i="12"/>
  <c r="I236" i="12"/>
  <c r="I16" i="12"/>
  <c r="I19" i="12"/>
  <c r="H183" i="12"/>
  <c r="H125" i="12"/>
  <c r="I71" i="12"/>
  <c r="H162" i="12"/>
  <c r="I230" i="12"/>
  <c r="H205" i="12"/>
  <c r="I232" i="12"/>
  <c r="I222" i="12"/>
  <c r="H178" i="12"/>
  <c r="I34" i="12"/>
  <c r="H255" i="12"/>
  <c r="I143" i="12"/>
  <c r="I248" i="12"/>
  <c r="I247" i="12"/>
  <c r="H89" i="12"/>
  <c r="I261" i="12"/>
  <c r="H88" i="12"/>
  <c r="I217" i="12"/>
  <c r="I134" i="12"/>
  <c r="I18" i="12"/>
  <c r="H181" i="12"/>
  <c r="H81" i="12"/>
  <c r="I249" i="12"/>
  <c r="I108" i="12"/>
  <c r="I201" i="12"/>
  <c r="I148" i="12"/>
  <c r="H87" i="12"/>
  <c r="I51" i="12"/>
  <c r="I21" i="12"/>
  <c r="I197" i="12"/>
  <c r="H163" i="12"/>
  <c r="I216" i="12"/>
  <c r="I192" i="12"/>
  <c r="I42" i="12"/>
  <c r="H55" i="12"/>
  <c r="H29" i="12"/>
  <c r="I68" i="12"/>
  <c r="I106" i="12"/>
  <c r="H92" i="12"/>
  <c r="I46" i="12"/>
  <c r="H215" i="12"/>
  <c r="I233" i="12"/>
  <c r="I57" i="12"/>
  <c r="H227" i="12"/>
  <c r="H90" i="12"/>
  <c r="I223" i="12"/>
  <c r="H170" i="12"/>
  <c r="I172" i="12"/>
  <c r="I156" i="12"/>
  <c r="H95" i="12"/>
  <c r="H78" i="12"/>
  <c r="I78" i="12"/>
  <c r="H158" i="12"/>
  <c r="I158" i="12"/>
  <c r="H136" i="12"/>
  <c r="I136" i="12"/>
  <c r="H239" i="12"/>
  <c r="I239" i="12"/>
  <c r="H242" i="12"/>
  <c r="I242" i="12"/>
  <c r="H199" i="12"/>
  <c r="I199" i="12"/>
  <c r="H262" i="12"/>
  <c r="I262" i="12"/>
  <c r="H186" i="12"/>
  <c r="I186" i="12"/>
  <c r="H126" i="12"/>
  <c r="I126" i="12"/>
  <c r="H202" i="12"/>
  <c r="I202" i="12"/>
  <c r="H96" i="12"/>
  <c r="I96" i="12"/>
  <c r="H75" i="12"/>
  <c r="I75" i="12"/>
  <c r="H195" i="12"/>
  <c r="I195" i="12"/>
  <c r="H24" i="12"/>
  <c r="I24" i="12"/>
  <c r="H180" i="12"/>
  <c r="I180" i="12"/>
  <c r="H144" i="12"/>
  <c r="I144" i="12"/>
  <c r="H26" i="12"/>
  <c r="I26" i="12"/>
  <c r="H263" i="12"/>
  <c r="I263" i="12"/>
  <c r="H206" i="12"/>
  <c r="I206" i="12"/>
  <c r="H244" i="12"/>
  <c r="I244" i="12"/>
  <c r="H39" i="12"/>
  <c r="I39" i="12"/>
  <c r="H165" i="12"/>
  <c r="I165" i="12"/>
  <c r="H28" i="12"/>
  <c r="I28" i="12"/>
  <c r="H139" i="12"/>
  <c r="I139" i="12"/>
  <c r="H187" i="12"/>
  <c r="I187" i="12"/>
  <c r="H198" i="12"/>
  <c r="I198" i="12"/>
  <c r="H173" i="12"/>
  <c r="I173" i="12"/>
  <c r="H182" i="12"/>
  <c r="I182" i="12"/>
  <c r="H234" i="12"/>
  <c r="I234" i="12"/>
  <c r="H225" i="12"/>
  <c r="I225" i="12"/>
  <c r="H122" i="12"/>
  <c r="I122" i="12"/>
  <c r="H190" i="12"/>
  <c r="I190" i="12"/>
  <c r="H98" i="12"/>
  <c r="I98" i="12"/>
  <c r="H256" i="12"/>
  <c r="I256" i="12"/>
  <c r="H17" i="12"/>
  <c r="I17" i="12"/>
  <c r="H11" i="12"/>
  <c r="I11" i="12"/>
  <c r="H153" i="12"/>
  <c r="I153" i="12"/>
  <c r="H229" i="12"/>
  <c r="I229" i="12"/>
  <c r="H228" i="12"/>
  <c r="I228" i="12"/>
  <c r="H166" i="12"/>
  <c r="I166" i="12"/>
  <c r="H212" i="12"/>
  <c r="I212" i="12"/>
  <c r="H107" i="12"/>
  <c r="I107" i="12"/>
  <c r="H131" i="12"/>
  <c r="I131" i="12"/>
  <c r="H32" i="12"/>
  <c r="I32" i="12"/>
  <c r="H74" i="12"/>
  <c r="I74" i="12"/>
  <c r="H245" i="12"/>
  <c r="I245" i="12"/>
  <c r="H157" i="12"/>
  <c r="I157" i="12"/>
  <c r="H104" i="12"/>
  <c r="I104" i="12"/>
  <c r="H168" i="12"/>
  <c r="I168" i="12"/>
  <c r="H174" i="12"/>
  <c r="I174" i="12"/>
  <c r="H43" i="12"/>
  <c r="I43" i="12"/>
  <c r="H56" i="12"/>
  <c r="I56" i="12"/>
  <c r="H111" i="12"/>
  <c r="I111" i="12"/>
  <c r="H264" i="12"/>
  <c r="I264" i="12"/>
  <c r="H238" i="12"/>
  <c r="I238" i="12"/>
  <c r="H142" i="12"/>
  <c r="I142" i="12"/>
  <c r="H93" i="12"/>
  <c r="I93" i="12"/>
  <c r="H160" i="12"/>
  <c r="I160" i="12"/>
  <c r="H146" i="12"/>
  <c r="I146" i="12"/>
  <c r="H128" i="12"/>
  <c r="I128" i="12"/>
  <c r="H221" i="12"/>
  <c r="I221" i="12"/>
  <c r="H67" i="12"/>
  <c r="I67" i="12"/>
  <c r="H116" i="12"/>
  <c r="I116" i="12"/>
  <c r="H209" i="12"/>
  <c r="I209" i="12"/>
  <c r="H101" i="12"/>
  <c r="I101" i="12"/>
  <c r="H79" i="12"/>
  <c r="I79" i="12"/>
  <c r="H97" i="12"/>
  <c r="I97" i="12"/>
  <c r="H120" i="12"/>
  <c r="I120" i="12"/>
  <c r="H61" i="12"/>
  <c r="I61" i="12"/>
  <c r="H66" i="12"/>
  <c r="I66" i="12"/>
  <c r="H12" i="12"/>
  <c r="I12" i="12"/>
  <c r="H22" i="12"/>
  <c r="I22" i="12"/>
  <c r="H137" i="12"/>
  <c r="I137" i="12"/>
  <c r="H133" i="12"/>
  <c r="I133" i="12"/>
  <c r="H214" i="12"/>
  <c r="I214" i="12"/>
  <c r="H252" i="12"/>
  <c r="I252" i="12"/>
  <c r="H185" i="12"/>
  <c r="I185" i="12"/>
  <c r="H169" i="12"/>
  <c r="I169" i="12"/>
  <c r="H69" i="12"/>
  <c r="I69" i="12"/>
  <c r="H91" i="12"/>
  <c r="I91" i="12"/>
  <c r="H129" i="12"/>
  <c r="I129" i="12"/>
  <c r="H70" i="12"/>
  <c r="I70" i="12"/>
  <c r="H115" i="12"/>
  <c r="I115" i="12"/>
  <c r="H254" i="12"/>
  <c r="I254" i="12"/>
  <c r="H219" i="12"/>
  <c r="I219" i="12"/>
  <c r="H114" i="12"/>
  <c r="I114" i="12"/>
  <c r="H208" i="12"/>
  <c r="I208" i="12"/>
  <c r="H8" i="12"/>
  <c r="I8" i="12"/>
  <c r="H99" i="12"/>
  <c r="I99" i="12"/>
  <c r="H9" i="12"/>
  <c r="I9" i="12"/>
  <c r="H147" i="12"/>
  <c r="I147" i="12"/>
  <c r="H103" i="12"/>
  <c r="I103" i="12"/>
  <c r="H85" i="12"/>
  <c r="I85" i="12"/>
  <c r="H159" i="12"/>
  <c r="I159" i="12"/>
  <c r="H73" i="12"/>
  <c r="I73" i="12"/>
  <c r="H31" i="12"/>
  <c r="I31" i="12"/>
  <c r="H145" i="12"/>
  <c r="I145" i="12"/>
  <c r="H30" i="12"/>
  <c r="I30" i="12"/>
  <c r="H224" i="12"/>
  <c r="I224" i="12"/>
  <c r="H196" i="12"/>
  <c r="I196" i="12"/>
  <c r="H123" i="12"/>
  <c r="I123" i="12"/>
  <c r="H63" i="12"/>
  <c r="I63" i="12"/>
  <c r="H220" i="12"/>
  <c r="I220" i="12"/>
  <c r="H118" i="12"/>
  <c r="I118" i="12"/>
  <c r="H130" i="12"/>
  <c r="I130" i="12"/>
  <c r="H14" i="12"/>
  <c r="I14" i="12"/>
  <c r="H259" i="12"/>
  <c r="I259" i="12"/>
  <c r="H15" i="12"/>
  <c r="I15" i="12"/>
  <c r="H80" i="12"/>
  <c r="I80" i="12"/>
  <c r="H141" i="12"/>
  <c r="I141" i="12"/>
  <c r="H132" i="12"/>
  <c r="I132" i="12"/>
  <c r="H175" i="12"/>
  <c r="I175" i="12"/>
  <c r="H135" i="12"/>
  <c r="I135" i="12"/>
  <c r="H258" i="12"/>
  <c r="I258" i="12"/>
  <c r="H109" i="12"/>
  <c r="I109" i="12"/>
  <c r="H112" i="12"/>
  <c r="I112" i="12"/>
  <c r="H177" i="12"/>
  <c r="I177" i="12"/>
  <c r="H117" i="12"/>
  <c r="I117" i="12"/>
  <c r="H260" i="12"/>
  <c r="I260" i="12"/>
  <c r="H110" i="12"/>
  <c r="I110" i="12"/>
  <c r="H152" i="12"/>
  <c r="I152" i="12"/>
  <c r="H250" i="12"/>
  <c r="I250" i="12"/>
  <c r="H203" i="12"/>
  <c r="I203" i="12"/>
  <c r="H200" i="12"/>
  <c r="I200" i="12"/>
  <c r="H119" i="12"/>
  <c r="I119" i="12"/>
  <c r="H204" i="12"/>
  <c r="I204" i="12"/>
  <c r="H193" i="12"/>
  <c r="I193" i="12"/>
  <c r="H191" i="12"/>
  <c r="I191" i="12"/>
  <c r="H179" i="12"/>
  <c r="I179" i="12"/>
  <c r="H37" i="12"/>
  <c r="I37" i="12"/>
  <c r="H82" i="12"/>
  <c r="I82" i="12"/>
  <c r="H62" i="12"/>
  <c r="I62" i="12"/>
  <c r="H246" i="12"/>
  <c r="I246" i="12"/>
  <c r="H149" i="12"/>
  <c r="I149" i="12"/>
  <c r="H20" i="12"/>
  <c r="I20" i="12"/>
  <c r="H58" i="12"/>
  <c r="I58" i="12"/>
  <c r="H102" i="12"/>
  <c r="I102" i="12"/>
  <c r="H226" i="12"/>
  <c r="I226" i="12"/>
  <c r="H164" i="12"/>
  <c r="I164" i="12"/>
  <c r="H241" i="12"/>
  <c r="I241" i="12"/>
  <c r="H253" i="12"/>
  <c r="I253" i="12"/>
  <c r="H211" i="12"/>
  <c r="I211" i="12"/>
  <c r="H138" i="12"/>
  <c r="I138" i="12"/>
  <c r="H52" i="12"/>
  <c r="I52" i="12"/>
  <c r="H25" i="12"/>
  <c r="I25" i="12"/>
  <c r="H189" i="12"/>
  <c r="I189" i="12"/>
  <c r="H45" i="12"/>
  <c r="I45" i="12"/>
  <c r="H150" i="12"/>
  <c r="I150" i="12"/>
  <c r="H210" i="12"/>
  <c r="I210" i="12"/>
  <c r="H47" i="12"/>
  <c r="I47" i="12"/>
  <c r="H194" i="12"/>
  <c r="I194" i="12"/>
  <c r="H64" i="12"/>
  <c r="I64" i="12"/>
  <c r="H184" i="12"/>
  <c r="I184" i="12"/>
  <c r="H41" i="12"/>
  <c r="I41" i="12"/>
  <c r="H113" i="12"/>
  <c r="I113" i="12"/>
  <c r="H35" i="12"/>
  <c r="I35" i="12"/>
  <c r="H154" i="12"/>
  <c r="I154" i="12"/>
  <c r="H36" i="12"/>
  <c r="I36" i="12"/>
  <c r="H176" i="12"/>
  <c r="I176" i="12"/>
  <c r="H237" i="12"/>
  <c r="I237" i="12"/>
  <c r="H94" i="12"/>
  <c r="I94" i="12"/>
  <c r="H33" i="12"/>
  <c r="I33" i="12"/>
  <c r="H140" i="12"/>
  <c r="I140" i="12"/>
  <c r="H48" i="12"/>
  <c r="I48" i="12"/>
  <c r="H124" i="12"/>
  <c r="I124" i="12"/>
  <c r="H44" i="12"/>
  <c r="I44" i="12"/>
  <c r="H13" i="12"/>
  <c r="I13" i="12"/>
  <c r="H72" i="12"/>
  <c r="I72" i="12"/>
  <c r="H60" i="12"/>
  <c r="I60" i="12"/>
  <c r="H251" i="12"/>
  <c r="I251" i="12"/>
  <c r="H50" i="12"/>
  <c r="I50" i="12"/>
  <c r="H49" i="12"/>
  <c r="I49" i="12"/>
  <c r="H207" i="12"/>
  <c r="I207" i="12"/>
  <c r="H171" i="12"/>
  <c r="I171" i="12"/>
  <c r="H65" i="12"/>
  <c r="I65" i="12"/>
  <c r="H23" i="12"/>
  <c r="I23" i="12"/>
  <c r="H151" i="12"/>
  <c r="I151" i="12"/>
  <c r="H54" i="12"/>
  <c r="I54" i="12"/>
  <c r="H231" i="12"/>
  <c r="I231" i="12"/>
  <c r="H218" i="12"/>
  <c r="I218" i="12"/>
  <c r="H84" i="12"/>
  <c r="I84" i="12"/>
  <c r="H127" i="12"/>
  <c r="I127" i="12"/>
  <c r="H76" i="12"/>
  <c r="I76" i="12"/>
  <c r="H167" i="12"/>
  <c r="I167" i="12"/>
  <c r="H235" i="12"/>
  <c r="I235" i="12"/>
  <c r="H240" i="12"/>
  <c r="I240" i="12"/>
  <c r="H155" i="12"/>
  <c r="I155" i="12"/>
  <c r="H105" i="12"/>
  <c r="I105" i="12"/>
  <c r="H86" i="12"/>
  <c r="I86" i="12"/>
  <c r="H53" i="12"/>
  <c r="I53" i="12"/>
  <c r="H40" i="12"/>
  <c r="I40" i="12"/>
  <c r="H83" i="12"/>
  <c r="I83" i="12"/>
  <c r="F5" i="13"/>
  <c r="G5" i="13"/>
  <c r="Q74" i="7"/>
  <c r="Q10" i="7"/>
  <c r="P49" i="7"/>
  <c r="Q90" i="7"/>
  <c r="Q228" i="7"/>
  <c r="Q164" i="7"/>
  <c r="Q100" i="7"/>
  <c r="Q36" i="7"/>
  <c r="Q218" i="7"/>
  <c r="Q53" i="7"/>
  <c r="P82" i="7"/>
  <c r="Q117" i="7"/>
  <c r="Q181" i="7"/>
  <c r="Q109" i="7"/>
  <c r="P226" i="7"/>
  <c r="Q173" i="7"/>
  <c r="Q220" i="7"/>
  <c r="Q156" i="7"/>
  <c r="Q92" i="7"/>
  <c r="Q28" i="7"/>
  <c r="P162" i="7"/>
  <c r="Q61" i="7"/>
  <c r="Q125" i="7"/>
  <c r="Q189" i="7"/>
  <c r="Q45" i="7"/>
  <c r="P26" i="7"/>
  <c r="Q212" i="7"/>
  <c r="Q148" i="7"/>
  <c r="Q84" i="7"/>
  <c r="Q20" i="7"/>
  <c r="P214" i="7"/>
  <c r="Q34" i="7"/>
  <c r="Q154" i="7"/>
  <c r="Q98" i="7"/>
  <c r="Q197" i="7"/>
  <c r="Q133" i="7"/>
  <c r="Q69" i="7"/>
  <c r="Q110" i="7"/>
  <c r="Q210" i="7"/>
  <c r="P18" i="7"/>
  <c r="Q146" i="7"/>
  <c r="Q202" i="7"/>
  <c r="P150" i="7"/>
  <c r="Q19" i="7"/>
  <c r="Q142" i="7"/>
  <c r="P175" i="7"/>
  <c r="P145" i="7"/>
  <c r="P78" i="7"/>
  <c r="Q50" i="7"/>
  <c r="P17" i="7"/>
  <c r="Q178" i="7"/>
  <c r="P167" i="7"/>
  <c r="P206" i="7"/>
  <c r="P39" i="7"/>
  <c r="P198" i="7"/>
  <c r="P137" i="7"/>
  <c r="P95" i="7"/>
  <c r="P122" i="7"/>
  <c r="P73" i="7"/>
  <c r="P47" i="7"/>
  <c r="Q102" i="7"/>
  <c r="P134" i="7"/>
  <c r="P217" i="7"/>
  <c r="P9" i="7"/>
  <c r="Q174" i="7"/>
  <c r="Q58" i="7"/>
  <c r="P201" i="7"/>
  <c r="P158" i="7"/>
  <c r="P177" i="7"/>
  <c r="P33" i="7"/>
  <c r="P159" i="7"/>
  <c r="P70" i="7"/>
  <c r="P153" i="7"/>
  <c r="P25" i="7"/>
  <c r="P111" i="7"/>
  <c r="P89" i="7"/>
  <c r="P223" i="7"/>
  <c r="P31" i="7"/>
  <c r="P225" i="7"/>
  <c r="Q62" i="7"/>
  <c r="P209" i="7"/>
  <c r="P97" i="7"/>
  <c r="P81" i="7"/>
  <c r="Q211" i="7"/>
  <c r="P103" i="7"/>
  <c r="Q6" i="7"/>
  <c r="P161" i="7"/>
  <c r="P136" i="7"/>
  <c r="Q123" i="7"/>
  <c r="P121" i="7"/>
  <c r="P185" i="7"/>
  <c r="Q219" i="7"/>
  <c r="P104" i="7"/>
  <c r="P118" i="7"/>
  <c r="P24" i="7"/>
  <c r="P143" i="7"/>
  <c r="P15" i="7"/>
  <c r="P54" i="7"/>
  <c r="P94" i="7"/>
  <c r="P207" i="7"/>
  <c r="P79" i="7"/>
  <c r="P46" i="7"/>
  <c r="P57" i="7"/>
  <c r="P224" i="7"/>
  <c r="P182" i="7"/>
  <c r="P86" i="7"/>
  <c r="P193" i="7"/>
  <c r="P129" i="7"/>
  <c r="P65" i="7"/>
  <c r="P166" i="7"/>
  <c r="P126" i="7"/>
  <c r="P190" i="7"/>
  <c r="P169" i="7"/>
  <c r="P105" i="7"/>
  <c r="P41" i="7"/>
  <c r="P38" i="7"/>
  <c r="Q139" i="7"/>
  <c r="P215" i="7"/>
  <c r="P135" i="7"/>
  <c r="P16" i="7"/>
  <c r="P199" i="7"/>
  <c r="P23" i="7"/>
  <c r="Q7" i="7"/>
  <c r="Q131" i="7"/>
  <c r="P87" i="7"/>
  <c r="P192" i="7"/>
  <c r="P151" i="7"/>
  <c r="P71" i="7"/>
  <c r="P183" i="7"/>
  <c r="P32" i="7"/>
  <c r="P55" i="7"/>
  <c r="P119" i="7"/>
  <c r="Q203" i="7"/>
  <c r="P191" i="7"/>
  <c r="P127" i="7"/>
  <c r="P63" i="7"/>
  <c r="P80" i="7"/>
  <c r="Q75" i="7"/>
  <c r="P64" i="7"/>
  <c r="Q59" i="7"/>
  <c r="P152" i="7"/>
  <c r="P208" i="7"/>
  <c r="P144" i="7"/>
  <c r="Q187" i="7"/>
  <c r="P216" i="7"/>
  <c r="P72" i="7"/>
  <c r="P96" i="7"/>
  <c r="Q67" i="7"/>
  <c r="P200" i="7"/>
  <c r="P88" i="7"/>
  <c r="Q195" i="7"/>
  <c r="P160" i="7"/>
  <c r="Q147" i="7"/>
  <c r="Q27" i="7"/>
  <c r="Q107" i="7"/>
  <c r="P128" i="7"/>
  <c r="P184" i="7"/>
  <c r="P120" i="7"/>
  <c r="P56" i="7"/>
  <c r="Q91" i="7"/>
  <c r="Q11" i="7"/>
  <c r="Q43" i="7"/>
  <c r="P176" i="7"/>
  <c r="P112" i="7"/>
  <c r="P48" i="7"/>
  <c r="Q171" i="7"/>
  <c r="Q83" i="7"/>
  <c r="P168" i="7"/>
  <c r="P40" i="7"/>
  <c r="Q155" i="7"/>
  <c r="Q227" i="7"/>
  <c r="Q163" i="7"/>
  <c r="Q99" i="7"/>
  <c r="Q35" i="7"/>
  <c r="Q179" i="7"/>
  <c r="Q115" i="7"/>
  <c r="Q51" i="7"/>
  <c r="K6" i="7"/>
  <c r="A3" i="2"/>
  <c r="A3" i="1"/>
  <c r="C4" i="7"/>
  <c r="A5" i="1"/>
  <c r="G4" i="7"/>
  <c r="A5" i="2"/>
  <c r="B404" i="3" l="1" a="1"/>
  <c r="B404" i="3" s="1"/>
  <c r="J404" i="3" s="1"/>
  <c r="C404" i="3"/>
  <c r="B695" i="3" a="1"/>
  <c r="B695" i="3" s="1"/>
  <c r="J695" i="3" s="1"/>
  <c r="C695" i="3"/>
  <c r="B419" i="3" a="1"/>
  <c r="B419" i="3" s="1"/>
  <c r="J419" i="3" s="1"/>
  <c r="C419" i="3"/>
  <c r="B405" i="3" a="1"/>
  <c r="B405" i="3" s="1"/>
  <c r="J405" i="3" s="1"/>
  <c r="C405" i="3"/>
  <c r="B704" i="3" a="1"/>
  <c r="B704" i="3" s="1"/>
  <c r="J704" i="3" s="1"/>
  <c r="C704" i="3"/>
  <c r="B531" i="3" a="1"/>
  <c r="B531" i="3" s="1"/>
  <c r="J531" i="3" s="1"/>
  <c r="C531" i="3"/>
  <c r="B331" i="3" a="1"/>
  <c r="B331" i="3" s="1"/>
  <c r="J331" i="3" s="1"/>
  <c r="C331" i="3"/>
  <c r="B463" i="3" a="1"/>
  <c r="B463" i="3" s="1"/>
  <c r="J463" i="3" s="1"/>
  <c r="C463" i="3"/>
  <c r="B697" i="3" a="1"/>
  <c r="B697" i="3" s="1"/>
  <c r="J697" i="3" s="1"/>
  <c r="C697" i="3"/>
  <c r="B455" i="3" a="1"/>
  <c r="B455" i="3" s="1"/>
  <c r="J455" i="3" s="1"/>
  <c r="C455" i="3"/>
  <c r="B577" i="3" a="1"/>
  <c r="B577" i="3" s="1"/>
  <c r="J577" i="3" s="1"/>
  <c r="C577" i="3"/>
  <c r="B326" i="3" a="1"/>
  <c r="B326" i="3" s="1"/>
  <c r="J326" i="3" s="1"/>
  <c r="C326" i="3"/>
  <c r="B445" i="3" a="1"/>
  <c r="B445" i="3" s="1"/>
  <c r="J445" i="3" s="1"/>
  <c r="C445" i="3"/>
  <c r="B472" i="3" a="1"/>
  <c r="B472" i="3" s="1"/>
  <c r="J472" i="3" s="1"/>
  <c r="C472" i="3"/>
  <c r="B314" i="3" a="1"/>
  <c r="B314" i="3" s="1"/>
  <c r="J314" i="3" s="1"/>
  <c r="C314" i="3"/>
  <c r="B653" i="3" a="1"/>
  <c r="B653" i="3" s="1"/>
  <c r="J653" i="3" s="1"/>
  <c r="C653" i="3"/>
  <c r="B620" i="3" a="1"/>
  <c r="B620" i="3" s="1"/>
  <c r="J620" i="3" s="1"/>
  <c r="C620" i="3"/>
  <c r="B313" i="3" a="1"/>
  <c r="B313" i="3" s="1"/>
  <c r="J313" i="3" s="1"/>
  <c r="C313" i="3"/>
  <c r="B317" i="3" a="1"/>
  <c r="B317" i="3" s="1"/>
  <c r="J317" i="3" s="1"/>
  <c r="C317" i="3"/>
  <c r="B450" i="3" a="1"/>
  <c r="B450" i="3" s="1"/>
  <c r="J450" i="3" s="1"/>
  <c r="C450" i="3"/>
  <c r="B318" i="3" a="1"/>
  <c r="B318" i="3" s="1"/>
  <c r="J318" i="3" s="1"/>
  <c r="C318" i="3"/>
  <c r="B605" i="3" a="1"/>
  <c r="B605" i="3" s="1"/>
  <c r="J605" i="3" s="1"/>
  <c r="C605" i="3"/>
  <c r="B537" i="3" a="1"/>
  <c r="B537" i="3" s="1"/>
  <c r="J537" i="3" s="1"/>
  <c r="C537" i="3"/>
  <c r="B504" i="3" a="1"/>
  <c r="B504" i="3" s="1"/>
  <c r="J504" i="3" s="1"/>
  <c r="C504" i="3"/>
  <c r="B684" i="3" a="1"/>
  <c r="B684" i="3" s="1"/>
  <c r="J684" i="3" s="1"/>
  <c r="C684" i="3"/>
  <c r="B304" i="3" a="1"/>
  <c r="B304" i="3" s="1"/>
  <c r="J304" i="3" s="1"/>
  <c r="C304" i="3"/>
  <c r="B707" i="3" a="1"/>
  <c r="B707" i="3" s="1"/>
  <c r="J707" i="3" s="1"/>
  <c r="C707" i="3"/>
  <c r="B489" i="3" a="1"/>
  <c r="B489" i="3" s="1"/>
  <c r="J489" i="3" s="1"/>
  <c r="C489" i="3"/>
  <c r="B400" i="3" a="1"/>
  <c r="B400" i="3" s="1"/>
  <c r="J400" i="3" s="1"/>
  <c r="C400" i="3"/>
  <c r="B427" i="3" a="1"/>
  <c r="B427" i="3" s="1"/>
  <c r="J427" i="3" s="1"/>
  <c r="C427" i="3"/>
  <c r="B542" i="3" a="1"/>
  <c r="B542" i="3" s="1"/>
  <c r="J542" i="3" s="1"/>
  <c r="C542" i="3"/>
  <c r="B541" i="3" a="1"/>
  <c r="B541" i="3" s="1"/>
  <c r="J541" i="3" s="1"/>
  <c r="C541" i="3"/>
  <c r="B341" i="3" a="1"/>
  <c r="B341" i="3" s="1"/>
  <c r="J341" i="3" s="1"/>
  <c r="C341" i="3"/>
  <c r="B640" i="3" a="1"/>
  <c r="B640" i="3" s="1"/>
  <c r="J640" i="3" s="1"/>
  <c r="C640" i="3"/>
  <c r="B467" i="3" a="1"/>
  <c r="B467" i="3" s="1"/>
  <c r="J467" i="3" s="1"/>
  <c r="C467" i="3"/>
  <c r="B585" i="3" a="1"/>
  <c r="B585" i="3" s="1"/>
  <c r="J585" i="3" s="1"/>
  <c r="C585" i="3"/>
  <c r="B526" i="3" a="1"/>
  <c r="B526" i="3" s="1"/>
  <c r="J526" i="3" s="1"/>
  <c r="C526" i="3"/>
  <c r="B451" i="3" a="1"/>
  <c r="B451" i="3" s="1"/>
  <c r="J451" i="3" s="1"/>
  <c r="C451" i="3"/>
  <c r="B430" i="3" a="1"/>
  <c r="B430" i="3" s="1"/>
  <c r="J430" i="3" s="1"/>
  <c r="C430" i="3"/>
  <c r="B495" i="3" a="1"/>
  <c r="B495" i="3" s="1"/>
  <c r="J495" i="3" s="1"/>
  <c r="C495" i="3"/>
  <c r="B366" i="3" a="1"/>
  <c r="B366" i="3" s="1"/>
  <c r="J366" i="3" s="1"/>
  <c r="C366" i="3"/>
  <c r="B422" i="3" a="1"/>
  <c r="B422" i="3" s="1"/>
  <c r="J422" i="3" s="1"/>
  <c r="C422" i="3"/>
  <c r="B423" i="3" a="1"/>
  <c r="B423" i="3" s="1"/>
  <c r="J423" i="3" s="1"/>
  <c r="C423" i="3"/>
  <c r="B335" i="3" a="1"/>
  <c r="B335" i="3" s="1"/>
  <c r="J335" i="3" s="1"/>
  <c r="C335" i="3"/>
  <c r="B369" i="3" a="1"/>
  <c r="B369" i="3" s="1"/>
  <c r="J369" i="3" s="1"/>
  <c r="C369" i="3"/>
  <c r="B518" i="3" a="1"/>
  <c r="B518" i="3" s="1"/>
  <c r="J518" i="3" s="1"/>
  <c r="C518" i="3"/>
  <c r="B737" i="3" a="1"/>
  <c r="B737" i="3" s="1"/>
  <c r="J737" i="3" s="1"/>
  <c r="C737" i="3"/>
  <c r="B378" i="3" a="1"/>
  <c r="B378" i="3" s="1"/>
  <c r="J378" i="3" s="1"/>
  <c r="C378" i="3"/>
  <c r="B351" i="3" a="1"/>
  <c r="B351" i="3" s="1"/>
  <c r="J351" i="3" s="1"/>
  <c r="C351" i="3"/>
  <c r="B517" i="3" a="1"/>
  <c r="B517" i="3" s="1"/>
  <c r="J517" i="3" s="1"/>
  <c r="C517" i="3"/>
  <c r="B741" i="3" a="1"/>
  <c r="B741" i="3" s="1"/>
  <c r="J741" i="3" s="1"/>
  <c r="C741" i="3"/>
  <c r="B509" i="3" a="1"/>
  <c r="B509" i="3" s="1"/>
  <c r="J509" i="3" s="1"/>
  <c r="C509" i="3"/>
  <c r="B583" i="3" a="1"/>
  <c r="B583" i="3" s="1"/>
  <c r="J583" i="3" s="1"/>
  <c r="C583" i="3"/>
  <c r="B418" i="3" a="1"/>
  <c r="B418" i="3" s="1"/>
  <c r="J418" i="3" s="1"/>
  <c r="C418" i="3"/>
  <c r="B346" i="3" a="1"/>
  <c r="B346" i="3" s="1"/>
  <c r="J346" i="3" s="1"/>
  <c r="C346" i="3"/>
  <c r="B310" i="3" a="1"/>
  <c r="B310" i="3" s="1"/>
  <c r="J310" i="3" s="1"/>
  <c r="C310" i="3"/>
  <c r="B340" i="3" a="1"/>
  <c r="B340" i="3" s="1"/>
  <c r="J340" i="3" s="1"/>
  <c r="C340" i="3"/>
  <c r="B631" i="3" a="1"/>
  <c r="B631" i="3" s="1"/>
  <c r="J631" i="3" s="1"/>
  <c r="C631" i="3"/>
  <c r="B355" i="3" a="1"/>
  <c r="B355" i="3" s="1"/>
  <c r="J355" i="3" s="1"/>
  <c r="C355" i="3"/>
  <c r="B487" i="3" a="1"/>
  <c r="B487" i="3" s="1"/>
  <c r="J487" i="3" s="1"/>
  <c r="C487" i="3"/>
  <c r="B626" i="3" a="1"/>
  <c r="B626" i="3" s="1"/>
  <c r="J626" i="3" s="1"/>
  <c r="C626" i="3"/>
  <c r="B752" i="3" a="1"/>
  <c r="B752" i="3" s="1"/>
  <c r="J752" i="3" s="1"/>
  <c r="C752" i="3"/>
  <c r="B555" i="3" a="1"/>
  <c r="B555" i="3" s="1"/>
  <c r="J555" i="3" s="1"/>
  <c r="C555" i="3"/>
  <c r="B357" i="3" a="1"/>
  <c r="B357" i="3" s="1"/>
  <c r="J357" i="3" s="1"/>
  <c r="C357" i="3"/>
  <c r="B485" i="3" a="1"/>
  <c r="B485" i="3" s="1"/>
  <c r="J485" i="3" s="1"/>
  <c r="C485" i="3"/>
  <c r="B484" i="3" a="1"/>
  <c r="B484" i="3" s="1"/>
  <c r="J484" i="3" s="1"/>
  <c r="C484" i="3"/>
  <c r="B621" i="3" a="1"/>
  <c r="B621" i="3" s="1"/>
  <c r="J621" i="3" s="1"/>
  <c r="C621" i="3"/>
  <c r="B753" i="3" a="1"/>
  <c r="B753" i="3" s="1"/>
  <c r="J753" i="3" s="1"/>
  <c r="C753" i="3"/>
  <c r="B567" i="3" a="1"/>
  <c r="B567" i="3" s="1"/>
  <c r="J567" i="3" s="1"/>
  <c r="C567" i="3"/>
  <c r="B644" i="3" a="1"/>
  <c r="B644" i="3" s="1"/>
  <c r="J644" i="3" s="1"/>
  <c r="C644" i="3"/>
  <c r="B603" i="3" a="1"/>
  <c r="B603" i="3" s="1"/>
  <c r="J603" i="3" s="1"/>
  <c r="C603" i="3"/>
  <c r="B576" i="3" a="1"/>
  <c r="B576" i="3" s="1"/>
  <c r="J576" i="3" s="1"/>
  <c r="C576" i="3"/>
  <c r="B756" i="3" a="1"/>
  <c r="B756" i="3" s="1"/>
  <c r="J756" i="3" s="1"/>
  <c r="C756" i="3"/>
  <c r="B721" i="3" a="1"/>
  <c r="B721" i="3" s="1"/>
  <c r="J721" i="3" s="1"/>
  <c r="C721" i="3"/>
  <c r="B598" i="3" a="1"/>
  <c r="B598" i="3" s="1"/>
  <c r="J598" i="3" s="1"/>
  <c r="C598" i="3"/>
  <c r="B715" i="3" a="1"/>
  <c r="B715" i="3" s="1"/>
  <c r="J715" i="3" s="1"/>
  <c r="C715" i="3"/>
  <c r="B688" i="3" a="1"/>
  <c r="B688" i="3" s="1"/>
  <c r="J688" i="3" s="1"/>
  <c r="C688" i="3"/>
  <c r="B757" i="3" a="1"/>
  <c r="B757" i="3" s="1"/>
  <c r="J757" i="3" s="1"/>
  <c r="C757" i="3"/>
  <c r="B361" i="3" a="1"/>
  <c r="B361" i="3" s="1"/>
  <c r="J361" i="3" s="1"/>
  <c r="C361" i="3"/>
  <c r="B614" i="3" a="1"/>
  <c r="B614" i="3" s="1"/>
  <c r="J614" i="3" s="1"/>
  <c r="C614" i="3"/>
  <c r="B519" i="3" a="1"/>
  <c r="B519" i="3" s="1"/>
  <c r="J519" i="3" s="1"/>
  <c r="C519" i="3"/>
  <c r="B612" i="3" a="1"/>
  <c r="B612" i="3" s="1"/>
  <c r="J612" i="3" s="1"/>
  <c r="C612" i="3"/>
  <c r="B510" i="3" a="1"/>
  <c r="B510" i="3" s="1"/>
  <c r="J510" i="3" s="1"/>
  <c r="C510" i="3"/>
  <c r="B371" i="3" a="1"/>
  <c r="B371" i="3" s="1"/>
  <c r="J371" i="3" s="1"/>
  <c r="C371" i="3"/>
  <c r="B344" i="3" a="1"/>
  <c r="B344" i="3" s="1"/>
  <c r="J344" i="3" s="1"/>
  <c r="C344" i="3"/>
  <c r="B725" i="3" a="1"/>
  <c r="B725" i="3" s="1"/>
  <c r="J725" i="3" s="1"/>
  <c r="C725" i="3"/>
  <c r="B539" i="3" a="1"/>
  <c r="B539" i="3" s="1"/>
  <c r="J539" i="3" s="1"/>
  <c r="C539" i="3"/>
  <c r="B512" i="3" a="1"/>
  <c r="B512" i="3" s="1"/>
  <c r="J512" i="3" s="1"/>
  <c r="C512" i="3"/>
  <c r="B525" i="3" a="1"/>
  <c r="B525" i="3" s="1"/>
  <c r="J525" i="3" s="1"/>
  <c r="C525" i="3"/>
  <c r="B657" i="3" a="1"/>
  <c r="B657" i="3" s="1"/>
  <c r="J657" i="3" s="1"/>
  <c r="C657" i="3"/>
  <c r="B651" i="3" a="1"/>
  <c r="B651" i="3" s="1"/>
  <c r="J651" i="3" s="1"/>
  <c r="C651" i="3"/>
  <c r="B624" i="3" a="1"/>
  <c r="B624" i="3" s="1"/>
  <c r="J624" i="3" s="1"/>
  <c r="C624" i="3"/>
  <c r="B573" i="3" a="1"/>
  <c r="B573" i="3" s="1"/>
  <c r="J573" i="3" s="1"/>
  <c r="C573" i="3"/>
  <c r="B549" i="3" a="1"/>
  <c r="B549" i="3" s="1"/>
  <c r="J549" i="3" s="1"/>
  <c r="C549" i="3"/>
  <c r="B356" i="3" a="1"/>
  <c r="B356" i="3" s="1"/>
  <c r="J356" i="3" s="1"/>
  <c r="C356" i="3"/>
  <c r="B604" i="3" a="1"/>
  <c r="B604" i="3" s="1"/>
  <c r="J604" i="3" s="1"/>
  <c r="C604" i="3"/>
  <c r="B623" i="3" a="1"/>
  <c r="B623" i="3" s="1"/>
  <c r="J623" i="3" s="1"/>
  <c r="C623" i="3"/>
  <c r="B493" i="3" a="1"/>
  <c r="B493" i="3" s="1"/>
  <c r="J493" i="3" s="1"/>
  <c r="C493" i="3"/>
  <c r="B660" i="3" a="1"/>
  <c r="B660" i="3" s="1"/>
  <c r="J660" i="3" s="1"/>
  <c r="C660" i="3"/>
  <c r="B307" i="3" a="1"/>
  <c r="B307" i="3" s="1"/>
  <c r="J307" i="3" s="1"/>
  <c r="C307" i="3"/>
  <c r="B466" i="3" a="1"/>
  <c r="B466" i="3" s="1"/>
  <c r="J466" i="3" s="1"/>
  <c r="C466" i="3"/>
  <c r="B625" i="3" a="1"/>
  <c r="B625" i="3" s="1"/>
  <c r="J625" i="3" s="1"/>
  <c r="C625" i="3"/>
  <c r="B439" i="3" a="1"/>
  <c r="B439" i="3" s="1"/>
  <c r="J439" i="3" s="1"/>
  <c r="C439" i="3"/>
  <c r="B718" i="3" a="1"/>
  <c r="B718" i="3" s="1"/>
  <c r="J718" i="3" s="1"/>
  <c r="C718" i="3"/>
  <c r="B349" i="3" a="1"/>
  <c r="B349" i="3" s="1"/>
  <c r="J349" i="3" s="1"/>
  <c r="C349" i="3"/>
  <c r="B516" i="3" a="1"/>
  <c r="B516" i="3" s="1"/>
  <c r="J516" i="3" s="1"/>
  <c r="C516" i="3"/>
  <c r="B675" i="3" a="1"/>
  <c r="B675" i="3" s="1"/>
  <c r="J675" i="3" s="1"/>
  <c r="C675" i="3"/>
  <c r="B322" i="3" a="1"/>
  <c r="B322" i="3" s="1"/>
  <c r="J322" i="3" s="1"/>
  <c r="C322" i="3"/>
  <c r="B481" i="3" a="1"/>
  <c r="B481" i="3" s="1"/>
  <c r="J481" i="3" s="1"/>
  <c r="C481" i="3"/>
  <c r="B648" i="3" a="1"/>
  <c r="B648" i="3" s="1"/>
  <c r="J648" i="3" s="1"/>
  <c r="C648" i="3"/>
  <c r="B295" i="3" a="1"/>
  <c r="B295" i="3" s="1"/>
  <c r="J295" i="3" s="1"/>
  <c r="C295" i="3"/>
  <c r="B661" i="3" a="1"/>
  <c r="B661" i="3" s="1"/>
  <c r="J661" i="3" s="1"/>
  <c r="C661" i="3"/>
  <c r="B316" i="3" a="1"/>
  <c r="B316" i="3" s="1"/>
  <c r="J316" i="3" s="1"/>
  <c r="C316" i="3"/>
  <c r="B475" i="3" a="1"/>
  <c r="B475" i="3" s="1"/>
  <c r="J475" i="3" s="1"/>
  <c r="C475" i="3"/>
  <c r="B634" i="3" a="1"/>
  <c r="B634" i="3" s="1"/>
  <c r="J634" i="3" s="1"/>
  <c r="C634" i="3"/>
  <c r="B448" i="3" a="1"/>
  <c r="B448" i="3" s="1"/>
  <c r="J448" i="3" s="1"/>
  <c r="C448" i="3"/>
  <c r="B607" i="3" a="1"/>
  <c r="B607" i="3" s="1"/>
  <c r="J607" i="3" s="1"/>
  <c r="C607" i="3"/>
  <c r="B461" i="3" a="1"/>
  <c r="B461" i="3" s="1"/>
  <c r="J461" i="3" s="1"/>
  <c r="C461" i="3"/>
  <c r="B628" i="3" a="1"/>
  <c r="B628" i="3" s="1"/>
  <c r="J628" i="3" s="1"/>
  <c r="C628" i="3"/>
  <c r="B434" i="3" a="1"/>
  <c r="B434" i="3" s="1"/>
  <c r="J434" i="3" s="1"/>
  <c r="C434" i="3"/>
  <c r="B593" i="3" a="1"/>
  <c r="B593" i="3" s="1"/>
  <c r="J593" i="3" s="1"/>
  <c r="C593" i="3"/>
  <c r="B760" i="3" a="1"/>
  <c r="B760" i="3" s="1"/>
  <c r="J760" i="3" s="1"/>
  <c r="C760" i="3"/>
  <c r="B407" i="3" a="1"/>
  <c r="B407" i="3" s="1"/>
  <c r="J407" i="3" s="1"/>
  <c r="C407" i="3"/>
  <c r="B662" i="3" a="1"/>
  <c r="B662" i="3" s="1"/>
  <c r="J662" i="3" s="1"/>
  <c r="C662" i="3"/>
  <c r="B428" i="3" a="1"/>
  <c r="B428" i="3" s="1"/>
  <c r="J428" i="3" s="1"/>
  <c r="C428" i="3"/>
  <c r="B587" i="3" a="1"/>
  <c r="B587" i="3" s="1"/>
  <c r="J587" i="3" s="1"/>
  <c r="C587" i="3"/>
  <c r="B746" i="3" a="1"/>
  <c r="B746" i="3" s="1"/>
  <c r="J746" i="3" s="1"/>
  <c r="C746" i="3"/>
  <c r="B393" i="3" a="1"/>
  <c r="B393" i="3" s="1"/>
  <c r="J393" i="3" s="1"/>
  <c r="C393" i="3"/>
  <c r="B560" i="3" a="1"/>
  <c r="B560" i="3" s="1"/>
  <c r="J560" i="3" s="1"/>
  <c r="C560" i="3"/>
  <c r="B719" i="3" a="1"/>
  <c r="B719" i="3" s="1"/>
  <c r="J719" i="3" s="1"/>
  <c r="C719" i="3"/>
  <c r="B765" i="3" a="1"/>
  <c r="B765" i="3" s="1"/>
  <c r="J765" i="3" s="1"/>
  <c r="C765" i="3"/>
  <c r="B421" i="3" a="1"/>
  <c r="B421" i="3" s="1"/>
  <c r="J421" i="3" s="1"/>
  <c r="C421" i="3"/>
  <c r="B732" i="3" a="1"/>
  <c r="B732" i="3" s="1"/>
  <c r="J732" i="3" s="1"/>
  <c r="C732" i="3"/>
  <c r="B714" i="3" a="1"/>
  <c r="B714" i="3" s="1"/>
  <c r="J714" i="3" s="1"/>
  <c r="C714" i="3"/>
  <c r="B680" i="3" a="1"/>
  <c r="B680" i="3" s="1"/>
  <c r="J680" i="3" s="1"/>
  <c r="C680" i="3"/>
  <c r="B524" i="3" a="1"/>
  <c r="B524" i="3" s="1"/>
  <c r="J524" i="3" s="1"/>
  <c r="C524" i="3"/>
  <c r="B482" i="3" a="1"/>
  <c r="B482" i="3" s="1"/>
  <c r="J482" i="3" s="1"/>
  <c r="C482" i="3"/>
  <c r="B480" i="3" a="1"/>
  <c r="B480" i="3" s="1"/>
  <c r="J480" i="3" s="1"/>
  <c r="C480" i="3"/>
  <c r="B606" i="3" a="1"/>
  <c r="B606" i="3" s="1"/>
  <c r="J606" i="3" s="1"/>
  <c r="C606" i="3"/>
  <c r="B652" i="3" a="1"/>
  <c r="B652" i="3" s="1"/>
  <c r="J652" i="3" s="1"/>
  <c r="C652" i="3"/>
  <c r="B610" i="3" a="1"/>
  <c r="B610" i="3" s="1"/>
  <c r="J610" i="3" s="1"/>
  <c r="C610" i="3"/>
  <c r="B608" i="3" a="1"/>
  <c r="B608" i="3" s="1"/>
  <c r="J608" i="3" s="1"/>
  <c r="C608" i="3"/>
  <c r="B363" i="3" a="1"/>
  <c r="B363" i="3" s="1"/>
  <c r="J363" i="3" s="1"/>
  <c r="C363" i="3"/>
  <c r="B302" i="3" a="1"/>
  <c r="B302" i="3" s="1"/>
  <c r="J302" i="3" s="1"/>
  <c r="C302" i="3"/>
  <c r="B293" i="3" a="1"/>
  <c r="B293" i="3" s="1"/>
  <c r="J293" i="3" s="1"/>
  <c r="C293" i="3"/>
  <c r="B694" i="3" a="1"/>
  <c r="B694" i="3" s="1"/>
  <c r="J694" i="3" s="1"/>
  <c r="C694" i="3"/>
  <c r="B650" i="3" a="1"/>
  <c r="B650" i="3" s="1"/>
  <c r="J650" i="3" s="1"/>
  <c r="C650" i="3"/>
  <c r="B763" i="3" a="1"/>
  <c r="B763" i="3" s="1"/>
  <c r="J763" i="3" s="1"/>
  <c r="C763" i="3"/>
  <c r="B592" i="3" a="1"/>
  <c r="B592" i="3" s="1"/>
  <c r="J592" i="3" s="1"/>
  <c r="C592" i="3"/>
  <c r="B643" i="3" a="1"/>
  <c r="B643" i="3" s="1"/>
  <c r="J643" i="3" s="1"/>
  <c r="C643" i="3"/>
  <c r="B678" i="3" a="1"/>
  <c r="B678" i="3" s="1"/>
  <c r="J678" i="3" s="1"/>
  <c r="C678" i="3"/>
  <c r="B297" i="3" a="1"/>
  <c r="B297" i="3" s="1"/>
  <c r="J297" i="3" s="1"/>
  <c r="C297" i="3"/>
  <c r="B744" i="3" a="1"/>
  <c r="B744" i="3" s="1"/>
  <c r="J744" i="3" s="1"/>
  <c r="C744" i="3"/>
  <c r="B385" i="3" a="1"/>
  <c r="B385" i="3" s="1"/>
  <c r="J385" i="3" s="1"/>
  <c r="C385" i="3"/>
  <c r="B501" i="3" a="1"/>
  <c r="B501" i="3" s="1"/>
  <c r="J501" i="3" s="1"/>
  <c r="C501" i="3"/>
  <c r="B699" i="3" a="1"/>
  <c r="B699" i="3" s="1"/>
  <c r="J699" i="3" s="1"/>
  <c r="C699" i="3"/>
  <c r="B722" i="3" a="1"/>
  <c r="B722" i="3" s="1"/>
  <c r="J722" i="3" s="1"/>
  <c r="C722" i="3"/>
  <c r="B392" i="3" a="1"/>
  <c r="B392" i="3" s="1"/>
  <c r="J392" i="3" s="1"/>
  <c r="C392" i="3"/>
  <c r="B572" i="3" a="1"/>
  <c r="B572" i="3" s="1"/>
  <c r="J572" i="3" s="1"/>
  <c r="C572" i="3"/>
  <c r="B337" i="3" a="1"/>
  <c r="B337" i="3" s="1"/>
  <c r="J337" i="3" s="1"/>
  <c r="C337" i="3"/>
  <c r="B490" i="3" a="1"/>
  <c r="B490" i="3" s="1"/>
  <c r="J490" i="3" s="1"/>
  <c r="C490" i="3"/>
  <c r="B507" i="3" a="1"/>
  <c r="B507" i="3" s="1"/>
  <c r="J507" i="3" s="1"/>
  <c r="C507" i="3"/>
  <c r="B617" i="3" a="1"/>
  <c r="B617" i="3" s="1"/>
  <c r="J617" i="3" s="1"/>
  <c r="C617" i="3"/>
  <c r="B571" i="3" a="1"/>
  <c r="B571" i="3" s="1"/>
  <c r="J571" i="3" s="1"/>
  <c r="C571" i="3"/>
  <c r="B350" i="3" a="1"/>
  <c r="B350" i="3" s="1"/>
  <c r="J350" i="3" s="1"/>
  <c r="C350" i="3"/>
  <c r="B499" i="3" a="1"/>
  <c r="B499" i="3" s="1"/>
  <c r="J499" i="3" s="1"/>
  <c r="C499" i="3"/>
  <c r="B514" i="3" a="1"/>
  <c r="B514" i="3" s="1"/>
  <c r="J514" i="3" s="1"/>
  <c r="C514" i="3"/>
  <c r="B508" i="3" a="1"/>
  <c r="B508" i="3" s="1"/>
  <c r="J508" i="3" s="1"/>
  <c r="C508" i="3"/>
  <c r="B308" i="3" a="1"/>
  <c r="B308" i="3" s="1"/>
  <c r="J308" i="3" s="1"/>
  <c r="C308" i="3"/>
  <c r="B599" i="3" a="1"/>
  <c r="B599" i="3" s="1"/>
  <c r="J599" i="3" s="1"/>
  <c r="C599" i="3"/>
  <c r="B426" i="3" a="1"/>
  <c r="B426" i="3" s="1"/>
  <c r="J426" i="3" s="1"/>
  <c r="C426" i="3"/>
  <c r="B565" i="3" a="1"/>
  <c r="B565" i="3" s="1"/>
  <c r="J565" i="3" s="1"/>
  <c r="C565" i="3"/>
  <c r="B303" i="3" a="1"/>
  <c r="B303" i="3" s="1"/>
  <c r="J303" i="3" s="1"/>
  <c r="C303" i="3"/>
  <c r="B494" i="3" a="1"/>
  <c r="B494" i="3" s="1"/>
  <c r="J494" i="3" s="1"/>
  <c r="C494" i="3"/>
  <c r="B390" i="3" a="1"/>
  <c r="B390" i="3" s="1"/>
  <c r="J390" i="3" s="1"/>
  <c r="C390" i="3"/>
  <c r="B435" i="3" a="1"/>
  <c r="B435" i="3" s="1"/>
  <c r="J435" i="3" s="1"/>
  <c r="C435" i="3"/>
  <c r="B408" i="3" a="1"/>
  <c r="B408" i="3" s="1"/>
  <c r="J408" i="3" s="1"/>
  <c r="C408" i="3"/>
  <c r="B477" i="3" a="1"/>
  <c r="B477" i="3" s="1"/>
  <c r="J477" i="3" s="1"/>
  <c r="C477" i="3"/>
  <c r="B609" i="3" a="1"/>
  <c r="B609" i="3" s="1"/>
  <c r="J609" i="3" s="1"/>
  <c r="C609" i="3"/>
  <c r="B444" i="3" a="1"/>
  <c r="B444" i="3" s="1"/>
  <c r="J444" i="3" s="1"/>
  <c r="C444" i="3"/>
  <c r="B409" i="3" a="1"/>
  <c r="B409" i="3" s="1"/>
  <c r="J409" i="3" s="1"/>
  <c r="C409" i="3"/>
  <c r="B646" i="3" a="1"/>
  <c r="B646" i="3" s="1"/>
  <c r="J646" i="3" s="1"/>
  <c r="C646" i="3"/>
  <c r="B562" i="3" a="1"/>
  <c r="B562" i="3" s="1"/>
  <c r="J562" i="3" s="1"/>
  <c r="C562" i="3"/>
  <c r="B535" i="3" a="1"/>
  <c r="B535" i="3" s="1"/>
  <c r="J535" i="3" s="1"/>
  <c r="C535" i="3"/>
  <c r="B556" i="3" a="1"/>
  <c r="B556" i="3" s="1"/>
  <c r="J556" i="3" s="1"/>
  <c r="C556" i="3"/>
  <c r="B521" i="3" a="1"/>
  <c r="B521" i="3" s="1"/>
  <c r="J521" i="3" s="1"/>
  <c r="C521" i="3"/>
  <c r="B381" i="3" a="1"/>
  <c r="B381" i="3" s="1"/>
  <c r="J381" i="3" s="1"/>
  <c r="C381" i="3"/>
  <c r="B701" i="3" a="1"/>
  <c r="B701" i="3" s="1"/>
  <c r="J701" i="3" s="1"/>
  <c r="C701" i="3"/>
  <c r="B309" i="3" a="1"/>
  <c r="B309" i="3" s="1"/>
  <c r="J309" i="3" s="1"/>
  <c r="C309" i="3"/>
  <c r="B736" i="3" a="1"/>
  <c r="B736" i="3" s="1"/>
  <c r="J736" i="3" s="1"/>
  <c r="C736" i="3"/>
  <c r="B674" i="3" a="1"/>
  <c r="B674" i="3" s="1"/>
  <c r="J674" i="3" s="1"/>
  <c r="C674" i="3"/>
  <c r="B449" i="3" a="1"/>
  <c r="B449" i="3" s="1"/>
  <c r="J449" i="3" s="1"/>
  <c r="C449" i="3"/>
  <c r="B374" i="3" a="1"/>
  <c r="B374" i="3" s="1"/>
  <c r="J374" i="3" s="1"/>
  <c r="C374" i="3"/>
  <c r="B724" i="3" a="1"/>
  <c r="B724" i="3" s="1"/>
  <c r="J724" i="3" s="1"/>
  <c r="C724" i="3"/>
  <c r="B689" i="3" a="1"/>
  <c r="B689" i="3" s="1"/>
  <c r="J689" i="3" s="1"/>
  <c r="C689" i="3"/>
  <c r="B580" i="3" a="1"/>
  <c r="B580" i="3" s="1"/>
  <c r="J580" i="3" s="1"/>
  <c r="C580" i="3"/>
  <c r="B545" i="3" a="1"/>
  <c r="B545" i="3" s="1"/>
  <c r="J545" i="3" s="1"/>
  <c r="C545" i="3"/>
  <c r="B698" i="3" a="1"/>
  <c r="B698" i="3" s="1"/>
  <c r="J698" i="3" s="1"/>
  <c r="C698" i="3"/>
  <c r="B671" i="3" a="1"/>
  <c r="B671" i="3" s="1"/>
  <c r="J671" i="3" s="1"/>
  <c r="C671" i="3"/>
  <c r="B656" i="3" a="1"/>
  <c r="B656" i="3" s="1"/>
  <c r="J656" i="3" s="1"/>
  <c r="C656" i="3"/>
  <c r="B410" i="3" a="1"/>
  <c r="B410" i="3" s="1"/>
  <c r="J410" i="3" s="1"/>
  <c r="C410" i="3"/>
  <c r="B332" i="3" a="1"/>
  <c r="B332" i="3" s="1"/>
  <c r="J332" i="3" s="1"/>
  <c r="C332" i="3"/>
  <c r="B552" i="3" a="1"/>
  <c r="B552" i="3" s="1"/>
  <c r="J552" i="3" s="1"/>
  <c r="C552" i="3"/>
  <c r="B622" i="3" a="1"/>
  <c r="B622" i="3" s="1"/>
  <c r="J622" i="3" s="1"/>
  <c r="C622" i="3"/>
  <c r="B429" i="3" a="1"/>
  <c r="B429" i="3" s="1"/>
  <c r="J429" i="3" s="1"/>
  <c r="C429" i="3"/>
  <c r="B596" i="3" a="1"/>
  <c r="B596" i="3" s="1"/>
  <c r="J596" i="3" s="1"/>
  <c r="C596" i="3"/>
  <c r="B755" i="3" a="1"/>
  <c r="B755" i="3" s="1"/>
  <c r="J755" i="3" s="1"/>
  <c r="C755" i="3"/>
  <c r="B402" i="3" a="1"/>
  <c r="B402" i="3" s="1"/>
  <c r="J402" i="3" s="1"/>
  <c r="C402" i="3"/>
  <c r="B561" i="3" a="1"/>
  <c r="B561" i="3" s="1"/>
  <c r="J561" i="3" s="1"/>
  <c r="C561" i="3"/>
  <c r="B728" i="3" a="1"/>
  <c r="B728" i="3" s="1"/>
  <c r="J728" i="3" s="1"/>
  <c r="C728" i="3"/>
  <c r="B375" i="3" a="1"/>
  <c r="B375" i="3" s="1"/>
  <c r="J375" i="3" s="1"/>
  <c r="C375" i="3"/>
  <c r="B406" i="3" a="1"/>
  <c r="B406" i="3" s="1"/>
  <c r="J406" i="3" s="1"/>
  <c r="C406" i="3"/>
  <c r="B452" i="3" a="1"/>
  <c r="B452" i="3" s="1"/>
  <c r="J452" i="3" s="1"/>
  <c r="C452" i="3"/>
  <c r="B611" i="3" a="1"/>
  <c r="B611" i="3" s="1"/>
  <c r="J611" i="3" s="1"/>
  <c r="C611" i="3"/>
  <c r="B417" i="3" a="1"/>
  <c r="B417" i="3" s="1"/>
  <c r="J417" i="3" s="1"/>
  <c r="C417" i="3"/>
  <c r="B584" i="3" a="1"/>
  <c r="B584" i="3" s="1"/>
  <c r="J584" i="3" s="1"/>
  <c r="C584" i="3"/>
  <c r="B743" i="3" a="1"/>
  <c r="B743" i="3" s="1"/>
  <c r="J743" i="3" s="1"/>
  <c r="C743" i="3"/>
  <c r="B582" i="3" a="1"/>
  <c r="B582" i="3" s="1"/>
  <c r="J582" i="3" s="1"/>
  <c r="C582" i="3"/>
  <c r="B597" i="3" a="1"/>
  <c r="B597" i="3" s="1"/>
  <c r="J597" i="3" s="1"/>
  <c r="C597" i="3"/>
  <c r="B764" i="3" a="1"/>
  <c r="B764" i="3" s="1"/>
  <c r="J764" i="3" s="1"/>
  <c r="C764" i="3"/>
  <c r="B411" i="3" a="1"/>
  <c r="B411" i="3" s="1"/>
  <c r="J411" i="3" s="1"/>
  <c r="C411" i="3"/>
  <c r="B570" i="3" a="1"/>
  <c r="B570" i="3" s="1"/>
  <c r="J570" i="3" s="1"/>
  <c r="C570" i="3"/>
  <c r="B729" i="3" a="1"/>
  <c r="B729" i="3" s="1"/>
  <c r="J729" i="3" s="1"/>
  <c r="C729" i="3"/>
  <c r="B384" i="3" a="1"/>
  <c r="B384" i="3" s="1"/>
  <c r="J384" i="3" s="1"/>
  <c r="C384" i="3"/>
  <c r="B543" i="3" a="1"/>
  <c r="B543" i="3" s="1"/>
  <c r="J543" i="3" s="1"/>
  <c r="C543" i="3"/>
  <c r="B334" i="3" a="1"/>
  <c r="B334" i="3" s="1"/>
  <c r="J334" i="3" s="1"/>
  <c r="C334" i="3"/>
  <c r="B397" i="3" a="1"/>
  <c r="B397" i="3" s="1"/>
  <c r="J397" i="3" s="1"/>
  <c r="C397" i="3"/>
  <c r="B564" i="3" a="1"/>
  <c r="B564" i="3" s="1"/>
  <c r="J564" i="3" s="1"/>
  <c r="C564" i="3"/>
  <c r="B723" i="3" a="1"/>
  <c r="B723" i="3" s="1"/>
  <c r="J723" i="3" s="1"/>
  <c r="C723" i="3"/>
  <c r="B370" i="3" a="1"/>
  <c r="B370" i="3" s="1"/>
  <c r="J370" i="3" s="1"/>
  <c r="C370" i="3"/>
  <c r="B529" i="3" a="1"/>
  <c r="B529" i="3" s="1"/>
  <c r="J529" i="3" s="1"/>
  <c r="C529" i="3"/>
  <c r="B696" i="3" a="1"/>
  <c r="B696" i="3" s="1"/>
  <c r="J696" i="3" s="1"/>
  <c r="C696" i="3"/>
  <c r="B343" i="3" a="1"/>
  <c r="B343" i="3" s="1"/>
  <c r="J343" i="3" s="1"/>
  <c r="C343" i="3"/>
  <c r="B709" i="3" a="1"/>
  <c r="B709" i="3" s="1"/>
  <c r="J709" i="3" s="1"/>
  <c r="C709" i="3"/>
  <c r="B364" i="3" a="1"/>
  <c r="B364" i="3" s="1"/>
  <c r="J364" i="3" s="1"/>
  <c r="C364" i="3"/>
  <c r="B523" i="3" a="1"/>
  <c r="B523" i="3" s="1"/>
  <c r="J523" i="3" s="1"/>
  <c r="C523" i="3"/>
  <c r="B682" i="3" a="1"/>
  <c r="B682" i="3" s="1"/>
  <c r="J682" i="3" s="1"/>
  <c r="C682" i="3"/>
  <c r="B329" i="3" a="1"/>
  <c r="B329" i="3" s="1"/>
  <c r="J329" i="3" s="1"/>
  <c r="C329" i="3"/>
  <c r="B496" i="3" a="1"/>
  <c r="B496" i="3" s="1"/>
  <c r="J496" i="3" s="1"/>
  <c r="C496" i="3"/>
  <c r="B655" i="3" a="1"/>
  <c r="B655" i="3" s="1"/>
  <c r="J655" i="3" s="1"/>
  <c r="C655" i="3"/>
  <c r="B613" i="3" a="1"/>
  <c r="B613" i="3" s="1"/>
  <c r="J613" i="3" s="1"/>
  <c r="C613" i="3"/>
  <c r="B574" i="3" a="1"/>
  <c r="B574" i="3" s="1"/>
  <c r="J574" i="3" s="1"/>
  <c r="C574" i="3"/>
  <c r="B548" i="3" a="1"/>
  <c r="B548" i="3" s="1"/>
  <c r="J548" i="3" s="1"/>
  <c r="C548" i="3"/>
  <c r="B538" i="3" a="1"/>
  <c r="B538" i="3" s="1"/>
  <c r="J538" i="3" s="1"/>
  <c r="C538" i="3"/>
  <c r="B528" i="3" a="1"/>
  <c r="B528" i="3" s="1"/>
  <c r="J528" i="3" s="1"/>
  <c r="C528" i="3"/>
  <c r="B478" i="3" a="1"/>
  <c r="B478" i="3" s="1"/>
  <c r="J478" i="3" s="1"/>
  <c r="C478" i="3"/>
  <c r="B638" i="3" a="1"/>
  <c r="B638" i="3" s="1"/>
  <c r="J638" i="3" s="1"/>
  <c r="C638" i="3"/>
  <c r="B348" i="3" a="1"/>
  <c r="B348" i="3" s="1"/>
  <c r="J348" i="3" s="1"/>
  <c r="C348" i="3"/>
  <c r="B330" i="3" a="1"/>
  <c r="B330" i="3" s="1"/>
  <c r="J330" i="3" s="1"/>
  <c r="C330" i="3"/>
  <c r="B296" i="3" a="1"/>
  <c r="B296" i="3" s="1"/>
  <c r="J296" i="3" s="1"/>
  <c r="C296" i="3"/>
  <c r="B476" i="3" a="1"/>
  <c r="B476" i="3" s="1"/>
  <c r="J476" i="3" s="1"/>
  <c r="C476" i="3"/>
  <c r="B458" i="3" a="1"/>
  <c r="B458" i="3" s="1"/>
  <c r="J458" i="3" s="1"/>
  <c r="C458" i="3"/>
  <c r="B424" i="3" a="1"/>
  <c r="B424" i="3" s="1"/>
  <c r="J424" i="3" s="1"/>
  <c r="C424" i="3"/>
  <c r="B734" i="3" a="1"/>
  <c r="B734" i="3" s="1"/>
  <c r="J734" i="3" s="1"/>
  <c r="C734" i="3"/>
  <c r="B738" i="3" a="1"/>
  <c r="B738" i="3" s="1"/>
  <c r="J738" i="3" s="1"/>
  <c r="C738" i="3"/>
  <c r="B575" i="3" a="1"/>
  <c r="B575" i="3" s="1"/>
  <c r="J575" i="3" s="1"/>
  <c r="C575" i="3"/>
  <c r="B579" i="3" a="1"/>
  <c r="B579" i="3" s="1"/>
  <c r="J579" i="3" s="1"/>
  <c r="C579" i="3"/>
  <c r="B716" i="3" a="1"/>
  <c r="B716" i="3" s="1"/>
  <c r="J716" i="3" s="1"/>
  <c r="C716" i="3"/>
  <c r="B553" i="3" a="1"/>
  <c r="B553" i="3" s="1"/>
  <c r="J553" i="3" s="1"/>
  <c r="C553" i="3"/>
  <c r="B342" i="3" a="1"/>
  <c r="B342" i="3" s="1"/>
  <c r="J342" i="3" s="1"/>
  <c r="C342" i="3"/>
  <c r="B394" i="3" a="1"/>
  <c r="B394" i="3" s="1"/>
  <c r="J394" i="3" s="1"/>
  <c r="C394" i="3"/>
  <c r="B491" i="3" a="1"/>
  <c r="B491" i="3" s="1"/>
  <c r="J491" i="3" s="1"/>
  <c r="C491" i="3"/>
  <c r="B336" i="3" a="1"/>
  <c r="B336" i="3" s="1"/>
  <c r="J336" i="3" s="1"/>
  <c r="C336" i="3"/>
  <c r="B546" i="3" a="1"/>
  <c r="B546" i="3" s="1"/>
  <c r="J546" i="3" s="1"/>
  <c r="C546" i="3"/>
  <c r="B367" i="3" a="1"/>
  <c r="B367" i="3" s="1"/>
  <c r="J367" i="3" s="1"/>
  <c r="C367" i="3"/>
  <c r="B559" i="3" a="1"/>
  <c r="B559" i="3" s="1"/>
  <c r="J559" i="3" s="1"/>
  <c r="C559" i="3"/>
  <c r="B616" i="3" a="1"/>
  <c r="B616" i="3" s="1"/>
  <c r="J616" i="3" s="1"/>
  <c r="C616" i="3"/>
  <c r="B383" i="3" a="1"/>
  <c r="B383" i="3" s="1"/>
  <c r="J383" i="3" s="1"/>
  <c r="C383" i="3"/>
  <c r="B387" i="3" a="1"/>
  <c r="B387" i="3" s="1"/>
  <c r="J387" i="3" s="1"/>
  <c r="C387" i="3"/>
  <c r="B288" i="3" a="1"/>
  <c r="B288" i="3" s="1"/>
  <c r="J288" i="3" s="1"/>
  <c r="B488" i="3" a="1"/>
  <c r="B488" i="3" s="1"/>
  <c r="J488" i="3" s="1"/>
  <c r="C488" i="3"/>
  <c r="B416" i="3" a="1"/>
  <c r="B416" i="3" s="1"/>
  <c r="J416" i="3" s="1"/>
  <c r="C416" i="3"/>
  <c r="B486" i="3" a="1"/>
  <c r="B486" i="3" s="1"/>
  <c r="J486" i="3" s="1"/>
  <c r="C486" i="3"/>
  <c r="B446" i="3" a="1"/>
  <c r="B446" i="3" s="1"/>
  <c r="J446" i="3" s="1"/>
  <c r="C446" i="3"/>
  <c r="B563" i="3" a="1"/>
  <c r="B563" i="3" s="1"/>
  <c r="J563" i="3" s="1"/>
  <c r="C563" i="3"/>
  <c r="B578" i="3" a="1"/>
  <c r="B578" i="3" s="1"/>
  <c r="J578" i="3" s="1"/>
  <c r="C578" i="3"/>
  <c r="B731" i="3" a="1"/>
  <c r="B731" i="3" s="1"/>
  <c r="J731" i="3" s="1"/>
  <c r="C731" i="3"/>
  <c r="B372" i="3" a="1"/>
  <c r="B372" i="3" s="1"/>
  <c r="J372" i="3" s="1"/>
  <c r="C372" i="3"/>
  <c r="B690" i="3" a="1"/>
  <c r="B690" i="3" s="1"/>
  <c r="J690" i="3" s="1"/>
  <c r="C690" i="3"/>
  <c r="B382" i="3" a="1"/>
  <c r="B382" i="3" s="1"/>
  <c r="J382" i="3" s="1"/>
  <c r="C382" i="3"/>
  <c r="B649" i="3" a="1"/>
  <c r="B649" i="3" s="1"/>
  <c r="J649" i="3" s="1"/>
  <c r="C649" i="3"/>
  <c r="B635" i="3" a="1"/>
  <c r="B635" i="3" s="1"/>
  <c r="J635" i="3" s="1"/>
  <c r="C635" i="3"/>
  <c r="B412" i="3" a="1"/>
  <c r="B412" i="3" s="1"/>
  <c r="J412" i="3" s="1"/>
  <c r="C412" i="3"/>
  <c r="B681" i="3" a="1"/>
  <c r="B681" i="3" s="1"/>
  <c r="J681" i="3" s="1"/>
  <c r="C681" i="3"/>
  <c r="B658" i="3" a="1"/>
  <c r="B658" i="3" s="1"/>
  <c r="J658" i="3" s="1"/>
  <c r="C658" i="3"/>
  <c r="B673" i="3" a="1"/>
  <c r="B673" i="3" s="1"/>
  <c r="J673" i="3" s="1"/>
  <c r="C673" i="3"/>
  <c r="B473" i="3" a="1"/>
  <c r="B473" i="3" s="1"/>
  <c r="J473" i="3" s="1"/>
  <c r="C473" i="3"/>
  <c r="B440" i="3" a="1"/>
  <c r="B440" i="3" s="1"/>
  <c r="J440" i="3" s="1"/>
  <c r="C440" i="3"/>
  <c r="B399" i="3" a="1"/>
  <c r="B399" i="3" s="1"/>
  <c r="J399" i="3" s="1"/>
  <c r="C399" i="3"/>
  <c r="B513" i="3" a="1"/>
  <c r="B513" i="3" s="1"/>
  <c r="J513" i="3" s="1"/>
  <c r="C513" i="3"/>
  <c r="B323" i="3" a="1"/>
  <c r="B323" i="3" s="1"/>
  <c r="J323" i="3" s="1"/>
  <c r="C323" i="3"/>
  <c r="B441" i="3" a="1"/>
  <c r="B441" i="3" s="1"/>
  <c r="J441" i="3" s="1"/>
  <c r="C441" i="3"/>
  <c r="B321" i="3" a="1"/>
  <c r="B321" i="3" s="1"/>
  <c r="J321" i="3" s="1"/>
  <c r="C321" i="3"/>
  <c r="B745" i="3" a="1"/>
  <c r="B745" i="3" s="1"/>
  <c r="J745" i="3" s="1"/>
  <c r="C745" i="3"/>
  <c r="B290" i="3" a="1"/>
  <c r="B290" i="3" s="1"/>
  <c r="J290" i="3" s="1"/>
  <c r="C290" i="3"/>
  <c r="B294" i="3" a="1"/>
  <c r="B294" i="3" s="1"/>
  <c r="J294" i="3" s="1"/>
  <c r="C294" i="3"/>
  <c r="B291" i="3" a="1"/>
  <c r="B291" i="3" s="1"/>
  <c r="J291" i="3" s="1"/>
  <c r="C291" i="3"/>
  <c r="B762" i="3" a="1"/>
  <c r="B762" i="3" s="1"/>
  <c r="J762" i="3" s="1"/>
  <c r="C762" i="3"/>
  <c r="B735" i="3" a="1"/>
  <c r="B735" i="3" s="1"/>
  <c r="J735" i="3" s="1"/>
  <c r="C735" i="3"/>
  <c r="B589" i="3" a="1"/>
  <c r="B589" i="3" s="1"/>
  <c r="J589" i="3" s="1"/>
  <c r="C589" i="3"/>
  <c r="B398" i="3" a="1"/>
  <c r="B398" i="3" s="1"/>
  <c r="J398" i="3" s="1"/>
  <c r="C398" i="3"/>
  <c r="B379" i="3" a="1"/>
  <c r="B379" i="3" s="1"/>
  <c r="J379" i="3" s="1"/>
  <c r="C379" i="3"/>
  <c r="B299" i="3" a="1"/>
  <c r="B299" i="3" s="1"/>
  <c r="J299" i="3" s="1"/>
  <c r="C299" i="3"/>
  <c r="B569" i="3" a="1"/>
  <c r="B569" i="3" s="1"/>
  <c r="J569" i="3" s="1"/>
  <c r="C569" i="3"/>
  <c r="B515" i="3" a="1"/>
  <c r="B515" i="3" s="1"/>
  <c r="J515" i="3" s="1"/>
  <c r="C515" i="3"/>
  <c r="B443" i="3" a="1"/>
  <c r="B443" i="3" s="1"/>
  <c r="J443" i="3" s="1"/>
  <c r="C443" i="3"/>
  <c r="B360" i="3" a="1"/>
  <c r="B360" i="3" s="1"/>
  <c r="J360" i="3" s="1"/>
  <c r="C360" i="3"/>
  <c r="B413" i="3" a="1"/>
  <c r="B413" i="3" s="1"/>
  <c r="J413" i="3" s="1"/>
  <c r="C413" i="3"/>
  <c r="B386" i="3" a="1"/>
  <c r="B386" i="3" s="1"/>
  <c r="J386" i="3" s="1"/>
  <c r="C386" i="3"/>
  <c r="B359" i="3" a="1"/>
  <c r="B359" i="3" s="1"/>
  <c r="J359" i="3" s="1"/>
  <c r="C359" i="3"/>
  <c r="B380" i="3" a="1"/>
  <c r="B380" i="3" s="1"/>
  <c r="J380" i="3" s="1"/>
  <c r="C380" i="3"/>
  <c r="B692" i="3" a="1"/>
  <c r="B692" i="3" s="1"/>
  <c r="J692" i="3" s="1"/>
  <c r="C692" i="3"/>
  <c r="B498" i="3" a="1"/>
  <c r="B498" i="3" s="1"/>
  <c r="J498" i="3" s="1"/>
  <c r="C498" i="3"/>
  <c r="B471" i="3" a="1"/>
  <c r="B471" i="3" s="1"/>
  <c r="J471" i="3" s="1"/>
  <c r="C471" i="3"/>
  <c r="B492" i="3" a="1"/>
  <c r="B492" i="3" s="1"/>
  <c r="J492" i="3" s="1"/>
  <c r="C492" i="3"/>
  <c r="B457" i="3" a="1"/>
  <c r="B457" i="3" s="1"/>
  <c r="J457" i="3" s="1"/>
  <c r="C457" i="3"/>
  <c r="B676" i="3" a="1"/>
  <c r="B676" i="3" s="1"/>
  <c r="J676" i="3" s="1"/>
  <c r="C676" i="3"/>
  <c r="B464" i="3" a="1"/>
  <c r="B464" i="3" s="1"/>
  <c r="J464" i="3" s="1"/>
  <c r="C464" i="3"/>
  <c r="B522" i="3" a="1"/>
  <c r="B522" i="3" s="1"/>
  <c r="J522" i="3" s="1"/>
  <c r="C522" i="3"/>
  <c r="B750" i="3" a="1"/>
  <c r="B750" i="3" s="1"/>
  <c r="J750" i="3" s="1"/>
  <c r="C750" i="3"/>
  <c r="B686" i="3" a="1"/>
  <c r="B686" i="3" s="1"/>
  <c r="J686" i="3" s="1"/>
  <c r="C686" i="3"/>
  <c r="B590" i="3" a="1"/>
  <c r="B590" i="3" s="1"/>
  <c r="J590" i="3" s="1"/>
  <c r="C590" i="3"/>
  <c r="B365" i="3" a="1"/>
  <c r="B365" i="3" s="1"/>
  <c r="J365" i="3" s="1"/>
  <c r="C365" i="3"/>
  <c r="B532" i="3" a="1"/>
  <c r="B532" i="3" s="1"/>
  <c r="J532" i="3" s="1"/>
  <c r="C532" i="3"/>
  <c r="B691" i="3" a="1"/>
  <c r="B691" i="3" s="1"/>
  <c r="J691" i="3" s="1"/>
  <c r="C691" i="3"/>
  <c r="B338" i="3" a="1"/>
  <c r="B338" i="3" s="1"/>
  <c r="J338" i="3" s="1"/>
  <c r="C338" i="3"/>
  <c r="B497" i="3" a="1"/>
  <c r="B497" i="3" s="1"/>
  <c r="J497" i="3" s="1"/>
  <c r="C497" i="3"/>
  <c r="B664" i="3" a="1"/>
  <c r="B664" i="3" s="1"/>
  <c r="J664" i="3" s="1"/>
  <c r="C664" i="3"/>
  <c r="B311" i="3" a="1"/>
  <c r="B311" i="3" s="1"/>
  <c r="J311" i="3" s="1"/>
  <c r="C311" i="3"/>
  <c r="B702" i="3" a="1"/>
  <c r="B702" i="3" s="1"/>
  <c r="J702" i="3" s="1"/>
  <c r="C702" i="3"/>
  <c r="B733" i="3" a="1"/>
  <c r="B733" i="3" s="1"/>
  <c r="J733" i="3" s="1"/>
  <c r="C733" i="3"/>
  <c r="B388" i="3" a="1"/>
  <c r="B388" i="3" s="1"/>
  <c r="J388" i="3" s="1"/>
  <c r="C388" i="3"/>
  <c r="B547" i="3" a="1"/>
  <c r="B547" i="3" s="1"/>
  <c r="J547" i="3" s="1"/>
  <c r="C547" i="3"/>
  <c r="B706" i="3" a="1"/>
  <c r="B706" i="3" s="1"/>
  <c r="J706" i="3" s="1"/>
  <c r="C706" i="3"/>
  <c r="B353" i="3" a="1"/>
  <c r="B353" i="3" s="1"/>
  <c r="J353" i="3" s="1"/>
  <c r="C353" i="3"/>
  <c r="B520" i="3" a="1"/>
  <c r="B520" i="3" s="1"/>
  <c r="J520" i="3" s="1"/>
  <c r="C520" i="3"/>
  <c r="B679" i="3" a="1"/>
  <c r="B679" i="3" s="1"/>
  <c r="J679" i="3" s="1"/>
  <c r="C679" i="3"/>
  <c r="B533" i="3" a="1"/>
  <c r="B533" i="3" s="1"/>
  <c r="J533" i="3" s="1"/>
  <c r="C533" i="3"/>
  <c r="B700" i="3" a="1"/>
  <c r="B700" i="3" s="1"/>
  <c r="J700" i="3" s="1"/>
  <c r="C700" i="3"/>
  <c r="B347" i="3" a="1"/>
  <c r="B347" i="3" s="1"/>
  <c r="J347" i="3" s="1"/>
  <c r="C347" i="3"/>
  <c r="B506" i="3" a="1"/>
  <c r="B506" i="3" s="1"/>
  <c r="J506" i="3" s="1"/>
  <c r="C506" i="3"/>
  <c r="B665" i="3" a="1"/>
  <c r="B665" i="3" s="1"/>
  <c r="J665" i="3" s="1"/>
  <c r="C665" i="3"/>
  <c r="B320" i="3" a="1"/>
  <c r="B320" i="3" s="1"/>
  <c r="J320" i="3" s="1"/>
  <c r="C320" i="3"/>
  <c r="B479" i="3" a="1"/>
  <c r="B479" i="3" s="1"/>
  <c r="J479" i="3" s="1"/>
  <c r="C479" i="3"/>
  <c r="B333" i="3" a="1"/>
  <c r="B333" i="3" s="1"/>
  <c r="J333" i="3" s="1"/>
  <c r="C333" i="3"/>
  <c r="B500" i="3" a="1"/>
  <c r="B500" i="3" s="1"/>
  <c r="J500" i="3" s="1"/>
  <c r="C500" i="3"/>
  <c r="B659" i="3" a="1"/>
  <c r="B659" i="3" s="1"/>
  <c r="J659" i="3" s="1"/>
  <c r="C659" i="3"/>
  <c r="B306" i="3" a="1"/>
  <c r="B306" i="3" s="1"/>
  <c r="J306" i="3" s="1"/>
  <c r="C306" i="3"/>
  <c r="B465" i="3" a="1"/>
  <c r="B465" i="3" s="1"/>
  <c r="J465" i="3" s="1"/>
  <c r="C465" i="3"/>
  <c r="B632" i="3" a="1"/>
  <c r="B632" i="3" s="1"/>
  <c r="J632" i="3" s="1"/>
  <c r="C632" i="3"/>
  <c r="B645" i="3" a="1"/>
  <c r="B645" i="3" s="1"/>
  <c r="J645" i="3" s="1"/>
  <c r="C645" i="3"/>
  <c r="B300" i="3" a="1"/>
  <c r="B300" i="3" s="1"/>
  <c r="J300" i="3" s="1"/>
  <c r="C300" i="3"/>
  <c r="B459" i="3" a="1"/>
  <c r="B459" i="3" s="1"/>
  <c r="J459" i="3" s="1"/>
  <c r="C459" i="3"/>
  <c r="B618" i="3" a="1"/>
  <c r="B618" i="3" s="1"/>
  <c r="J618" i="3" s="1"/>
  <c r="C618" i="3"/>
  <c r="B432" i="3" a="1"/>
  <c r="B432" i="3" s="1"/>
  <c r="J432" i="3" s="1"/>
  <c r="C432" i="3"/>
  <c r="B591" i="3" a="1"/>
  <c r="B591" i="3" s="1"/>
  <c r="J591" i="3" s="1"/>
  <c r="C591" i="3"/>
  <c r="B437" i="3" a="1"/>
  <c r="B437" i="3" s="1"/>
  <c r="J437" i="3" s="1"/>
  <c r="C437" i="3"/>
  <c r="B396" i="3" a="1"/>
  <c r="B396" i="3" s="1"/>
  <c r="J396" i="3" s="1"/>
  <c r="C396" i="3"/>
  <c r="B354" i="3" a="1"/>
  <c r="B354" i="3" s="1"/>
  <c r="J354" i="3" s="1"/>
  <c r="C354" i="3"/>
  <c r="B352" i="3" a="1"/>
  <c r="B352" i="3" s="1"/>
  <c r="J352" i="3" s="1"/>
  <c r="C352" i="3"/>
  <c r="B654" i="3" a="1"/>
  <c r="B654" i="3" s="1"/>
  <c r="J654" i="3" s="1"/>
  <c r="C654" i="3"/>
  <c r="B292" i="3" a="1"/>
  <c r="B292" i="3" s="1"/>
  <c r="J292" i="3" s="1"/>
  <c r="C292" i="3"/>
  <c r="B474" i="3" a="1"/>
  <c r="B474" i="3" s="1"/>
  <c r="J474" i="3" s="1"/>
  <c r="C474" i="3"/>
  <c r="B319" i="3" a="1"/>
  <c r="B319" i="3" s="1"/>
  <c r="J319" i="3" s="1"/>
  <c r="C319" i="3"/>
  <c r="B315" i="3" a="1"/>
  <c r="B315" i="3" s="1"/>
  <c r="J315" i="3" s="1"/>
  <c r="C315" i="3"/>
  <c r="B420" i="3" a="1"/>
  <c r="B420" i="3" s="1"/>
  <c r="J420" i="3" s="1"/>
  <c r="C420" i="3"/>
  <c r="B761" i="3" a="1"/>
  <c r="B761" i="3" s="1"/>
  <c r="J761" i="3" s="1"/>
  <c r="C761" i="3"/>
  <c r="B711" i="3" a="1"/>
  <c r="B711" i="3" s="1"/>
  <c r="J711" i="3" s="1"/>
  <c r="C711" i="3"/>
  <c r="B558" i="3" a="1"/>
  <c r="B558" i="3" s="1"/>
  <c r="J558" i="3" s="1"/>
  <c r="C558" i="3"/>
  <c r="B425" i="3" a="1"/>
  <c r="B425" i="3" s="1"/>
  <c r="J425" i="3" s="1"/>
  <c r="C425" i="3"/>
  <c r="B550" i="3" a="1"/>
  <c r="B550" i="3" s="1"/>
  <c r="J550" i="3" s="1"/>
  <c r="C550" i="3"/>
  <c r="B629" i="3" a="1"/>
  <c r="B629" i="3" s="1"/>
  <c r="J629" i="3" s="1"/>
  <c r="C629" i="3"/>
  <c r="B544" i="3" a="1"/>
  <c r="B544" i="3" s="1"/>
  <c r="J544" i="3" s="1"/>
  <c r="C544" i="3"/>
  <c r="B703" i="3" a="1"/>
  <c r="B703" i="3" s="1"/>
  <c r="J703" i="3" s="1"/>
  <c r="C703" i="3"/>
  <c r="B633" i="3" a="1"/>
  <c r="B633" i="3" s="1"/>
  <c r="J633" i="3" s="1"/>
  <c r="C633" i="3"/>
  <c r="B647" i="3" a="1"/>
  <c r="B647" i="3" s="1"/>
  <c r="J647" i="3" s="1"/>
  <c r="C647" i="3"/>
  <c r="B747" i="3" a="1"/>
  <c r="B747" i="3" s="1"/>
  <c r="J747" i="3" s="1"/>
  <c r="C747" i="3"/>
  <c r="B749" i="3" a="1"/>
  <c r="B749" i="3" s="1"/>
  <c r="J749" i="3" s="1"/>
  <c r="C749" i="3"/>
  <c r="B536" i="3" a="1"/>
  <c r="B536" i="3" s="1"/>
  <c r="J536" i="3" s="1"/>
  <c r="C536" i="3"/>
  <c r="B551" i="3" a="1"/>
  <c r="B551" i="3" s="1"/>
  <c r="J551" i="3" s="1"/>
  <c r="C551" i="3"/>
  <c r="B717" i="3" a="1"/>
  <c r="B717" i="3" s="1"/>
  <c r="J717" i="3" s="1"/>
  <c r="C717" i="3"/>
  <c r="B663" i="3" a="1"/>
  <c r="B663" i="3" s="1"/>
  <c r="J663" i="3" s="1"/>
  <c r="C663" i="3"/>
  <c r="B687" i="3" a="1"/>
  <c r="B687" i="3" s="1"/>
  <c r="J687" i="3" s="1"/>
  <c r="C687" i="3"/>
  <c r="B637" i="3" a="1"/>
  <c r="B637" i="3" s="1"/>
  <c r="J637" i="3" s="1"/>
  <c r="C637" i="3"/>
  <c r="B670" i="3" a="1"/>
  <c r="B670" i="3" s="1"/>
  <c r="J670" i="3" s="1"/>
  <c r="C670" i="3"/>
  <c r="B677" i="3" a="1"/>
  <c r="B677" i="3" s="1"/>
  <c r="J677" i="3" s="1"/>
  <c r="C677" i="3"/>
  <c r="B414" i="3" a="1"/>
  <c r="B414" i="3" s="1"/>
  <c r="J414" i="3" s="1"/>
  <c r="C414" i="3"/>
  <c r="B685" i="3" a="1"/>
  <c r="B685" i="3" s="1"/>
  <c r="J685" i="3" s="1"/>
  <c r="C685" i="3"/>
  <c r="B305" i="3" a="1"/>
  <c r="B305" i="3" s="1"/>
  <c r="J305" i="3" s="1"/>
  <c r="C305" i="3"/>
  <c r="B708" i="3" a="1"/>
  <c r="B708" i="3" s="1"/>
  <c r="J708" i="3" s="1"/>
  <c r="C708" i="3"/>
  <c r="B328" i="3" a="1"/>
  <c r="B328" i="3" s="1"/>
  <c r="J328" i="3" s="1"/>
  <c r="C328" i="3"/>
  <c r="B667" i="3" a="1"/>
  <c r="B667" i="3" s="1"/>
  <c r="J667" i="3" s="1"/>
  <c r="C667" i="3"/>
  <c r="B453" i="3" a="1"/>
  <c r="B453" i="3" s="1"/>
  <c r="J453" i="3" s="1"/>
  <c r="C453" i="3"/>
  <c r="B511" i="3" a="1"/>
  <c r="B511" i="3" s="1"/>
  <c r="J511" i="3" s="1"/>
  <c r="C511" i="3"/>
  <c r="B431" i="3" a="1"/>
  <c r="B431" i="3" s="1"/>
  <c r="J431" i="3" s="1"/>
  <c r="C431" i="3"/>
  <c r="B588" i="3" a="1"/>
  <c r="B588" i="3" s="1"/>
  <c r="J588" i="3" s="1"/>
  <c r="C588" i="3"/>
  <c r="B594" i="3" a="1"/>
  <c r="B594" i="3" s="1"/>
  <c r="J594" i="3" s="1"/>
  <c r="C594" i="3"/>
  <c r="B470" i="3" a="1"/>
  <c r="B470" i="3" s="1"/>
  <c r="J470" i="3" s="1"/>
  <c r="C470" i="3"/>
  <c r="B403" i="3" a="1"/>
  <c r="B403" i="3" s="1"/>
  <c r="J403" i="3" s="1"/>
  <c r="C403" i="3"/>
  <c r="B376" i="3" a="1"/>
  <c r="B376" i="3" s="1"/>
  <c r="J376" i="3" s="1"/>
  <c r="C376" i="3"/>
  <c r="B389" i="3" a="1"/>
  <c r="B389" i="3" s="1"/>
  <c r="J389" i="3" s="1"/>
  <c r="C389" i="3"/>
  <c r="B362" i="3" a="1"/>
  <c r="B362" i="3" s="1"/>
  <c r="J362" i="3" s="1"/>
  <c r="C362" i="3"/>
  <c r="B454" i="3" a="1"/>
  <c r="B454" i="3" s="1"/>
  <c r="J454" i="3" s="1"/>
  <c r="C454" i="3"/>
  <c r="B327" i="3" a="1"/>
  <c r="B327" i="3" s="1"/>
  <c r="J327" i="3" s="1"/>
  <c r="C327" i="3"/>
  <c r="B740" i="3" a="1"/>
  <c r="B740" i="3" s="1"/>
  <c r="J740" i="3" s="1"/>
  <c r="C740" i="3"/>
  <c r="B630" i="3" a="1"/>
  <c r="B630" i="3" s="1"/>
  <c r="J630" i="3" s="1"/>
  <c r="C630" i="3"/>
  <c r="B377" i="3" a="1"/>
  <c r="B377" i="3" s="1"/>
  <c r="J377" i="3" s="1"/>
  <c r="C377" i="3"/>
  <c r="B557" i="3" a="1"/>
  <c r="B557" i="3" s="1"/>
  <c r="J557" i="3" s="1"/>
  <c r="C557" i="3"/>
  <c r="B530" i="3" a="1"/>
  <c r="B530" i="3" s="1"/>
  <c r="J530" i="3" s="1"/>
  <c r="C530" i="3"/>
  <c r="B503" i="3" a="1"/>
  <c r="B503" i="3" s="1"/>
  <c r="J503" i="3" s="1"/>
  <c r="C503" i="3"/>
  <c r="B739" i="3" a="1"/>
  <c r="B739" i="3" s="1"/>
  <c r="J739" i="3" s="1"/>
  <c r="C739" i="3"/>
  <c r="B712" i="3" a="1"/>
  <c r="B712" i="3" s="1"/>
  <c r="J712" i="3" s="1"/>
  <c r="C712" i="3"/>
  <c r="B345" i="3" a="1"/>
  <c r="B345" i="3" s="1"/>
  <c r="J345" i="3" s="1"/>
  <c r="C345" i="3"/>
  <c r="B339" i="3" a="1"/>
  <c r="B339" i="3" s="1"/>
  <c r="J339" i="3" s="1"/>
  <c r="C339" i="3"/>
  <c r="B312" i="3" a="1"/>
  <c r="B312" i="3" s="1"/>
  <c r="J312" i="3" s="1"/>
  <c r="C312" i="3"/>
  <c r="B325" i="3" a="1"/>
  <c r="B325" i="3" s="1"/>
  <c r="J325" i="3" s="1"/>
  <c r="C325" i="3"/>
  <c r="B298" i="3" a="1"/>
  <c r="B298" i="3" s="1"/>
  <c r="J298" i="3" s="1"/>
  <c r="C298" i="3"/>
  <c r="B666" i="3" a="1"/>
  <c r="B666" i="3" s="1"/>
  <c r="J666" i="3" s="1"/>
  <c r="C666" i="3"/>
  <c r="B619" i="3" a="1"/>
  <c r="B619" i="3" s="1"/>
  <c r="J619" i="3" s="1"/>
  <c r="C619" i="3"/>
  <c r="B460" i="3" a="1"/>
  <c r="B460" i="3" s="1"/>
  <c r="J460" i="3" s="1"/>
  <c r="C460" i="3"/>
  <c r="B358" i="3" a="1"/>
  <c r="B358" i="3" s="1"/>
  <c r="J358" i="3" s="1"/>
  <c r="C358" i="3"/>
  <c r="B586" i="3" a="1"/>
  <c r="B586" i="3" s="1"/>
  <c r="J586" i="3" s="1"/>
  <c r="C586" i="3"/>
  <c r="B758" i="3" a="1"/>
  <c r="B758" i="3" s="1"/>
  <c r="J758" i="3" s="1"/>
  <c r="C758" i="3"/>
  <c r="B705" i="3" a="1"/>
  <c r="B705" i="3" s="1"/>
  <c r="J705" i="3" s="1"/>
  <c r="C705" i="3"/>
  <c r="B301" i="3" a="1"/>
  <c r="B301" i="3" s="1"/>
  <c r="J301" i="3" s="1"/>
  <c r="C301" i="3"/>
  <c r="B468" i="3" a="1"/>
  <c r="B468" i="3" s="1"/>
  <c r="J468" i="3" s="1"/>
  <c r="C468" i="3"/>
  <c r="B627" i="3" a="1"/>
  <c r="B627" i="3" s="1"/>
  <c r="J627" i="3" s="1"/>
  <c r="C627" i="3"/>
  <c r="B433" i="3" a="1"/>
  <c r="B433" i="3" s="1"/>
  <c r="J433" i="3" s="1"/>
  <c r="C433" i="3"/>
  <c r="B600" i="3" a="1"/>
  <c r="B600" i="3" s="1"/>
  <c r="J600" i="3" s="1"/>
  <c r="C600" i="3"/>
  <c r="B759" i="3" a="1"/>
  <c r="B759" i="3" s="1"/>
  <c r="J759" i="3" s="1"/>
  <c r="C759" i="3"/>
  <c r="B669" i="3" a="1"/>
  <c r="B669" i="3" s="1"/>
  <c r="J669" i="3" s="1"/>
  <c r="C669" i="3"/>
  <c r="B324" i="3" a="1"/>
  <c r="B324" i="3" s="1"/>
  <c r="J324" i="3" s="1"/>
  <c r="C324" i="3"/>
  <c r="B483" i="3" a="1"/>
  <c r="B483" i="3" s="1"/>
  <c r="J483" i="3" s="1"/>
  <c r="C483" i="3"/>
  <c r="B642" i="3" a="1"/>
  <c r="B642" i="3" s="1"/>
  <c r="J642" i="3" s="1"/>
  <c r="C642" i="3"/>
  <c r="B289" i="3" a="1"/>
  <c r="B289" i="3" s="1"/>
  <c r="J289" i="3" s="1"/>
  <c r="C289" i="3"/>
  <c r="B456" i="3" a="1"/>
  <c r="B456" i="3" s="1"/>
  <c r="J456" i="3" s="1"/>
  <c r="C456" i="3"/>
  <c r="B615" i="3" a="1"/>
  <c r="B615" i="3" s="1"/>
  <c r="J615" i="3" s="1"/>
  <c r="C615" i="3"/>
  <c r="B469" i="3" a="1"/>
  <c r="B469" i="3" s="1"/>
  <c r="J469" i="3" s="1"/>
  <c r="C469" i="3"/>
  <c r="B636" i="3" a="1"/>
  <c r="B636" i="3" s="1"/>
  <c r="J636" i="3" s="1"/>
  <c r="C636" i="3"/>
  <c r="B442" i="3" a="1"/>
  <c r="B442" i="3" s="1"/>
  <c r="J442" i="3" s="1"/>
  <c r="C442" i="3"/>
  <c r="B601" i="3" a="1"/>
  <c r="B601" i="3" s="1"/>
  <c r="J601" i="3" s="1"/>
  <c r="C601" i="3"/>
  <c r="B415" i="3" a="1"/>
  <c r="B415" i="3" s="1"/>
  <c r="J415" i="3" s="1"/>
  <c r="C415" i="3"/>
  <c r="B534" i="3" a="1"/>
  <c r="B534" i="3" s="1"/>
  <c r="J534" i="3" s="1"/>
  <c r="C534" i="3"/>
  <c r="B436" i="3" a="1"/>
  <c r="B436" i="3" s="1"/>
  <c r="J436" i="3" s="1"/>
  <c r="C436" i="3"/>
  <c r="B595" i="3" a="1"/>
  <c r="B595" i="3" s="1"/>
  <c r="J595" i="3" s="1"/>
  <c r="C595" i="3"/>
  <c r="B754" i="3" a="1"/>
  <c r="B754" i="3" s="1"/>
  <c r="J754" i="3" s="1"/>
  <c r="C754" i="3"/>
  <c r="B401" i="3" a="1"/>
  <c r="B401" i="3" s="1"/>
  <c r="J401" i="3" s="1"/>
  <c r="C401" i="3"/>
  <c r="B568" i="3" a="1"/>
  <c r="B568" i="3" s="1"/>
  <c r="J568" i="3" s="1"/>
  <c r="C568" i="3"/>
  <c r="B727" i="3" a="1"/>
  <c r="B727" i="3" s="1"/>
  <c r="J727" i="3" s="1"/>
  <c r="C727" i="3"/>
  <c r="B710" i="3" a="1"/>
  <c r="B710" i="3" s="1"/>
  <c r="J710" i="3" s="1"/>
  <c r="C710" i="3"/>
  <c r="B581" i="3" a="1"/>
  <c r="B581" i="3" s="1"/>
  <c r="J581" i="3" s="1"/>
  <c r="C581" i="3"/>
  <c r="B748" i="3" a="1"/>
  <c r="B748" i="3" s="1"/>
  <c r="J748" i="3" s="1"/>
  <c r="C748" i="3"/>
  <c r="B395" i="3" a="1"/>
  <c r="B395" i="3" s="1"/>
  <c r="J395" i="3" s="1"/>
  <c r="C395" i="3"/>
  <c r="B554" i="3" a="1"/>
  <c r="B554" i="3" s="1"/>
  <c r="J554" i="3" s="1"/>
  <c r="C554" i="3"/>
  <c r="B713" i="3" a="1"/>
  <c r="B713" i="3" s="1"/>
  <c r="J713" i="3" s="1"/>
  <c r="C713" i="3"/>
  <c r="B368" i="3" a="1"/>
  <c r="B368" i="3" s="1"/>
  <c r="J368" i="3" s="1"/>
  <c r="C368" i="3"/>
  <c r="B527" i="3" a="1"/>
  <c r="B527" i="3" s="1"/>
  <c r="J527" i="3" s="1"/>
  <c r="C527" i="3"/>
  <c r="B462" i="3" a="1"/>
  <c r="B462" i="3" s="1"/>
  <c r="J462" i="3" s="1"/>
  <c r="C462" i="3"/>
  <c r="B693" i="3" a="1"/>
  <c r="B693" i="3" s="1"/>
  <c r="J693" i="3" s="1"/>
  <c r="C693" i="3"/>
  <c r="B683" i="3" a="1"/>
  <c r="B683" i="3" s="1"/>
  <c r="J683" i="3" s="1"/>
  <c r="C683" i="3"/>
  <c r="B641" i="3" a="1"/>
  <c r="B641" i="3" s="1"/>
  <c r="J641" i="3" s="1"/>
  <c r="C641" i="3"/>
  <c r="B639" i="3" a="1"/>
  <c r="B639" i="3" s="1"/>
  <c r="J639" i="3" s="1"/>
  <c r="C639" i="3"/>
  <c r="B373" i="3" a="1"/>
  <c r="B373" i="3" s="1"/>
  <c r="J373" i="3" s="1"/>
  <c r="C373" i="3"/>
  <c r="B566" i="3" a="1"/>
  <c r="B566" i="3" s="1"/>
  <c r="J566" i="3" s="1"/>
  <c r="C566" i="3"/>
  <c r="B730" i="3" a="1"/>
  <c r="B730" i="3" s="1"/>
  <c r="J730" i="3" s="1"/>
  <c r="C730" i="3"/>
  <c r="B672" i="3" a="1"/>
  <c r="B672" i="3" s="1"/>
  <c r="J672" i="3" s="1"/>
  <c r="C672" i="3"/>
  <c r="B742" i="3" a="1"/>
  <c r="B742" i="3" s="1"/>
  <c r="J742" i="3" s="1"/>
  <c r="C742" i="3"/>
  <c r="B668" i="3" a="1"/>
  <c r="B668" i="3" s="1"/>
  <c r="J668" i="3" s="1"/>
  <c r="C668" i="3"/>
  <c r="B505" i="3" a="1"/>
  <c r="B505" i="3" s="1"/>
  <c r="J505" i="3" s="1"/>
  <c r="C505" i="3"/>
  <c r="B602" i="3" a="1"/>
  <c r="B602" i="3" s="1"/>
  <c r="J602" i="3" s="1"/>
  <c r="C602" i="3"/>
  <c r="B447" i="3" a="1"/>
  <c r="B447" i="3" s="1"/>
  <c r="J447" i="3" s="1"/>
  <c r="C447" i="3"/>
  <c r="B720" i="3" a="1"/>
  <c r="B720" i="3" s="1"/>
  <c r="J720" i="3" s="1"/>
  <c r="C720" i="3"/>
  <c r="B502" i="3" a="1"/>
  <c r="B502" i="3" s="1"/>
  <c r="J502" i="3" s="1"/>
  <c r="C502" i="3"/>
  <c r="B438" i="3" a="1"/>
  <c r="B438" i="3" s="1"/>
  <c r="J438" i="3" s="1"/>
  <c r="C438" i="3"/>
  <c r="B391" i="3" a="1"/>
  <c r="B391" i="3" s="1"/>
  <c r="J391" i="3" s="1"/>
  <c r="C391" i="3"/>
  <c r="B540" i="3" a="1"/>
  <c r="B540" i="3" s="1"/>
  <c r="J540" i="3" s="1"/>
  <c r="C540" i="3"/>
  <c r="B751" i="3" a="1"/>
  <c r="B751" i="3" s="1"/>
  <c r="J751" i="3" s="1"/>
  <c r="C751" i="3"/>
  <c r="N8" i="12" l="1"/>
  <c r="K5" i="13"/>
  <c r="J5" i="13"/>
  <c r="L5" i="13"/>
  <c r="F453" i="3"/>
  <c r="G453" i="3" s="1"/>
  <c r="M8" i="12"/>
  <c r="L8" i="12"/>
  <c r="F305" i="3"/>
  <c r="H305" i="3" s="1"/>
  <c r="F626" i="3"/>
  <c r="G626" i="3" s="1"/>
  <c r="F357" i="3"/>
  <c r="G357" i="3" s="1"/>
  <c r="F451" i="3"/>
  <c r="H451" i="3" s="1"/>
  <c r="F317" i="3"/>
  <c r="H317" i="3" s="1"/>
  <c r="F526" i="3"/>
  <c r="H526" i="3" s="1"/>
  <c r="F441" i="3"/>
  <c r="G441" i="3" s="1"/>
  <c r="F508" i="3"/>
  <c r="H508" i="3" s="1"/>
  <c r="F355" i="3"/>
  <c r="G355" i="3" s="1"/>
  <c r="F484" i="3"/>
  <c r="G484" i="3" s="1"/>
  <c r="F426" i="3"/>
  <c r="G426" i="3" s="1"/>
  <c r="F565" i="3"/>
  <c r="H565" i="3" s="1"/>
  <c r="F631" i="3"/>
  <c r="H631" i="3" s="1"/>
  <c r="F313" i="3"/>
  <c r="G313" i="3" s="1"/>
  <c r="F440" i="3"/>
  <c r="G440" i="3" s="1"/>
  <c r="F708" i="3"/>
  <c r="G708" i="3" s="1"/>
  <c r="F473" i="3"/>
  <c r="G473" i="3" s="1"/>
  <c r="F303" i="3"/>
  <c r="H303" i="3" s="1"/>
  <c r="F594" i="3"/>
  <c r="H594" i="3" s="1"/>
  <c r="F513" i="3"/>
  <c r="G513" i="3" s="1"/>
  <c r="F308" i="3"/>
  <c r="H308" i="3" s="1"/>
  <c r="F321" i="3"/>
  <c r="G321" i="3" s="1"/>
  <c r="F752" i="3"/>
  <c r="G752" i="3" s="1"/>
  <c r="F487" i="3"/>
  <c r="H487" i="3" s="1"/>
  <c r="F335" i="3"/>
  <c r="H335" i="3" s="1"/>
  <c r="F558" i="3"/>
  <c r="H558" i="3" s="1"/>
  <c r="F396" i="3"/>
  <c r="G396" i="3" s="1"/>
  <c r="F591" i="3"/>
  <c r="G591" i="3" s="1"/>
  <c r="F659" i="3"/>
  <c r="H659" i="3" s="1"/>
  <c r="F273" i="3"/>
  <c r="H273" i="3" s="1"/>
  <c r="F412" i="3"/>
  <c r="H412" i="3" s="1"/>
  <c r="F365" i="3"/>
  <c r="H365" i="3" s="1"/>
  <c r="F533" i="3"/>
  <c r="H533" i="3" s="1"/>
  <c r="F252" i="3"/>
  <c r="H252" i="3" s="1"/>
  <c r="F644" i="3"/>
  <c r="G644" i="3" s="1"/>
  <c r="F341" i="3"/>
  <c r="H341" i="3" s="1"/>
  <c r="F300" i="3"/>
  <c r="G300" i="3" s="1"/>
  <c r="F640" i="3"/>
  <c r="H640" i="3" s="1"/>
  <c r="F585" i="3"/>
  <c r="G585" i="3" s="1"/>
  <c r="F272" i="3"/>
  <c r="G272" i="3" s="1"/>
  <c r="F725" i="3"/>
  <c r="H725" i="3" s="1"/>
  <c r="F388" i="3"/>
  <c r="G388" i="3" s="1"/>
  <c r="F459" i="3"/>
  <c r="H459" i="3" s="1"/>
  <c r="F474" i="3"/>
  <c r="H474" i="3" s="1"/>
  <c r="F266" i="3"/>
  <c r="H266" i="3" s="1"/>
  <c r="F590" i="3"/>
  <c r="H590" i="3" s="1"/>
  <c r="F338" i="3"/>
  <c r="G338" i="3" s="1"/>
  <c r="F679" i="3"/>
  <c r="G679" i="3" s="1"/>
  <c r="F499" i="3"/>
  <c r="H499" i="3" s="1"/>
  <c r="F437" i="3"/>
  <c r="G437" i="3" s="1"/>
  <c r="F265" i="3"/>
  <c r="H265" i="3" s="1"/>
  <c r="F733" i="3"/>
  <c r="G733" i="3" s="1"/>
  <c r="F645" i="3"/>
  <c r="G645" i="3" s="1"/>
  <c r="F660" i="3"/>
  <c r="H660" i="3" s="1"/>
  <c r="F658" i="3"/>
  <c r="G658" i="3" s="1"/>
  <c r="F430" i="3"/>
  <c r="H430" i="3" s="1"/>
  <c r="F541" i="3"/>
  <c r="G541" i="3" s="1"/>
  <c r="F353" i="3"/>
  <c r="G353" i="3" s="1"/>
  <c r="F511" i="3"/>
  <c r="G511" i="3" s="1"/>
  <c r="F691" i="3"/>
  <c r="H691" i="3" s="1"/>
  <c r="F399" i="3"/>
  <c r="H399" i="3" s="1"/>
  <c r="F282" i="3"/>
  <c r="G282" i="3" s="1"/>
  <c r="F654" i="3"/>
  <c r="H654" i="3" s="1"/>
  <c r="F425" i="3"/>
  <c r="G425" i="3" s="1"/>
  <c r="F761" i="3"/>
  <c r="G761" i="3" s="1"/>
  <c r="F467" i="3"/>
  <c r="H467" i="3" s="1"/>
  <c r="F449" i="3"/>
  <c r="H449" i="3" s="1"/>
  <c r="F347" i="3"/>
  <c r="G347" i="3" s="1"/>
  <c r="F420" i="3"/>
  <c r="G420" i="3" s="1"/>
  <c r="F497" i="3"/>
  <c r="G497" i="3" s="1"/>
  <c r="F340" i="3"/>
  <c r="H340" i="3" s="1"/>
  <c r="F555" i="3"/>
  <c r="H555" i="3" s="1"/>
  <c r="F506" i="3"/>
  <c r="G506" i="3" s="1"/>
  <c r="F306" i="3"/>
  <c r="H306" i="3" s="1"/>
  <c r="F485" i="3"/>
  <c r="H485" i="3" s="1"/>
  <c r="F685" i="3"/>
  <c r="H685" i="3" s="1"/>
  <c r="F432" i="3"/>
  <c r="G432" i="3" s="1"/>
  <c r="F620" i="3"/>
  <c r="H620" i="3" s="1"/>
  <c r="F514" i="3"/>
  <c r="H514" i="3" s="1"/>
  <c r="F700" i="3"/>
  <c r="H700" i="3" s="1"/>
  <c r="F319" i="3"/>
  <c r="G319" i="3" s="1"/>
  <c r="F550" i="3"/>
  <c r="H550" i="3" s="1"/>
  <c r="F292" i="3"/>
  <c r="G292" i="3" s="1"/>
  <c r="F431" i="3"/>
  <c r="G431" i="3" s="1"/>
  <c r="F673" i="3"/>
  <c r="H673" i="3" s="1"/>
  <c r="F315" i="3"/>
  <c r="H315" i="3" s="1"/>
  <c r="F689" i="3"/>
  <c r="G689" i="3" s="1"/>
  <c r="F352" i="3"/>
  <c r="H352" i="3" s="1"/>
  <c r="F323" i="3"/>
  <c r="H323" i="3" s="1"/>
  <c r="F520" i="3"/>
  <c r="G520" i="3" s="1"/>
  <c r="F745" i="3"/>
  <c r="G745" i="3" s="1"/>
  <c r="F500" i="3"/>
  <c r="G500" i="3" s="1"/>
  <c r="F706" i="3"/>
  <c r="G706" i="3" s="1"/>
  <c r="F657" i="3"/>
  <c r="G657" i="3" s="1"/>
  <c r="F599" i="3"/>
  <c r="H599" i="3" s="1"/>
  <c r="F618" i="3"/>
  <c r="H618" i="3" s="1"/>
  <c r="F532" i="3"/>
  <c r="G532" i="3" s="1"/>
  <c r="F279" i="3"/>
  <c r="G279" i="3" s="1"/>
  <c r="F333" i="3"/>
  <c r="H333" i="3" s="1"/>
  <c r="F547" i="3"/>
  <c r="H547" i="3" s="1"/>
  <c r="F314" i="3"/>
  <c r="H314" i="3" s="1"/>
  <c r="F528" i="3"/>
  <c r="G528" i="3" s="1"/>
  <c r="F486" i="3"/>
  <c r="G486" i="3" s="1"/>
  <c r="F501" i="3"/>
  <c r="G501" i="3" s="1"/>
  <c r="F664" i="3"/>
  <c r="H664" i="3" s="1"/>
  <c r="F472" i="3"/>
  <c r="G472" i="3" s="1"/>
  <c r="F637" i="3"/>
  <c r="G637" i="3" s="1"/>
  <c r="F747" i="3"/>
  <c r="G747" i="3" s="1"/>
  <c r="F633" i="3"/>
  <c r="G633" i="3" s="1"/>
  <c r="F9" i="3"/>
  <c r="G9" i="3" s="1"/>
  <c r="F8" i="3"/>
  <c r="H8" i="3" s="1"/>
  <c r="F678" i="3"/>
  <c r="G678" i="3" s="1"/>
  <c r="F351" i="3"/>
  <c r="H351" i="3" s="1"/>
  <c r="F413" i="3"/>
  <c r="G413" i="3" s="1"/>
  <c r="F764" i="3"/>
  <c r="H764" i="3" s="1"/>
  <c r="F443" i="3"/>
  <c r="G443" i="3" s="1"/>
  <c r="F674" i="3"/>
  <c r="H674" i="3" s="1"/>
  <c r="F346" i="3"/>
  <c r="H346" i="3" s="1"/>
  <c r="F582" i="3"/>
  <c r="G582" i="3" s="1"/>
  <c r="F384" i="3"/>
  <c r="G384" i="3" s="1"/>
  <c r="F479" i="3"/>
  <c r="H479" i="3" s="1"/>
  <c r="F605" i="3"/>
  <c r="H605" i="3" s="1"/>
  <c r="F320" i="3"/>
  <c r="G320" i="3" s="1"/>
  <c r="F518" i="3"/>
  <c r="H518" i="3" s="1"/>
  <c r="F350" i="3"/>
  <c r="G350" i="3" s="1"/>
  <c r="F295" i="3"/>
  <c r="G295" i="3" s="1"/>
  <c r="F509" i="3"/>
  <c r="G509" i="3" s="1"/>
  <c r="F378" i="3"/>
  <c r="H378" i="3" s="1"/>
  <c r="F446" i="3"/>
  <c r="G446" i="3" s="1"/>
  <c r="F364" i="3"/>
  <c r="G364" i="3" s="1"/>
  <c r="F726" i="3"/>
  <c r="H726" i="3" s="1"/>
  <c r="F434" i="3"/>
  <c r="H434" i="3" s="1"/>
  <c r="F490" i="3"/>
  <c r="H490" i="3" s="1"/>
  <c r="F309" i="3"/>
  <c r="G309" i="3" s="1"/>
  <c r="F625" i="3"/>
  <c r="G625" i="3" s="1"/>
  <c r="F394" i="3"/>
  <c r="G394" i="3" s="1"/>
  <c r="F498" i="3"/>
  <c r="H498" i="3" s="1"/>
  <c r="F765" i="3"/>
  <c r="G765" i="3" s="1"/>
  <c r="F663" i="3"/>
  <c r="H663" i="3" s="1"/>
  <c r="F327" i="3"/>
  <c r="H327" i="3" s="1"/>
  <c r="F493" i="3"/>
  <c r="G493" i="3" s="1"/>
  <c r="F297" i="3"/>
  <c r="G297" i="3" s="1"/>
  <c r="F262" i="3"/>
  <c r="H262" i="3" s="1"/>
  <c r="F336" i="3"/>
  <c r="G336" i="3" s="1"/>
  <c r="F503" i="3"/>
  <c r="G503" i="3" s="1"/>
  <c r="F719" i="3"/>
  <c r="G719" i="3" s="1"/>
  <c r="F411" i="3"/>
  <c r="H411" i="3" s="1"/>
  <c r="F460" i="3"/>
  <c r="H460" i="3" s="1"/>
  <c r="F254" i="3"/>
  <c r="H254" i="3" s="1"/>
  <c r="F587" i="3"/>
  <c r="G587" i="3" s="1"/>
  <c r="F655" i="3"/>
  <c r="H655" i="3" s="1"/>
  <c r="F288" i="3"/>
  <c r="G288" i="3" s="1"/>
  <c r="F325" i="3"/>
  <c r="G325" i="3" s="1"/>
  <c r="F481" i="3"/>
  <c r="H481" i="3" s="1"/>
  <c r="F393" i="3"/>
  <c r="H393" i="3" s="1"/>
  <c r="F606" i="3"/>
  <c r="G606" i="3" s="1"/>
  <c r="F457" i="3"/>
  <c r="G457" i="3" s="1"/>
  <c r="F716" i="3"/>
  <c r="H716" i="3" s="1"/>
  <c r="F653" i="3"/>
  <c r="G653" i="3" s="1"/>
  <c r="F738" i="3"/>
  <c r="H738" i="3" s="1"/>
  <c r="F608" i="3"/>
  <c r="G608" i="3" s="1"/>
  <c r="F428" i="3"/>
  <c r="H428" i="3" s="1"/>
  <c r="F470" i="3"/>
  <c r="H470" i="3" s="1"/>
  <c r="F423" i="3"/>
  <c r="H423" i="3" s="1"/>
  <c r="F709" i="3"/>
  <c r="H709" i="3" s="1"/>
  <c r="F753" i="3"/>
  <c r="G753" i="3" s="1"/>
  <c r="F707" i="3"/>
  <c r="H707" i="3" s="1"/>
  <c r="F415" i="3"/>
  <c r="G415" i="3" s="1"/>
  <c r="F756" i="3"/>
  <c r="G756" i="3" s="1"/>
  <c r="F504" i="3"/>
  <c r="G504" i="3" s="1"/>
  <c r="F489" i="3"/>
  <c r="G489" i="3" s="1"/>
  <c r="F750" i="3"/>
  <c r="H750" i="3" s="1"/>
  <c r="F519" i="3"/>
  <c r="H519" i="3" s="1"/>
  <c r="F435" i="3"/>
  <c r="G435" i="3" s="1"/>
  <c r="F337" i="3"/>
  <c r="H337" i="3" s="1"/>
  <c r="F623" i="3"/>
  <c r="G623" i="3" s="1"/>
  <c r="F734" i="3"/>
  <c r="H734" i="3" s="1"/>
  <c r="F729" i="3"/>
  <c r="G729" i="3" s="1"/>
  <c r="F682" i="3"/>
  <c r="H682" i="3" s="1"/>
  <c r="F427" i="3"/>
  <c r="G427" i="3" s="1"/>
  <c r="F512" i="3"/>
  <c r="G512" i="3" s="1"/>
  <c r="F665" i="3"/>
  <c r="G665" i="3" s="1"/>
  <c r="F414" i="3"/>
  <c r="G414" i="3" s="1"/>
  <c r="F369" i="3"/>
  <c r="G369" i="3" s="1"/>
  <c r="F385" i="3"/>
  <c r="G385" i="3" s="1"/>
  <c r="F698" i="3"/>
  <c r="G698" i="3" s="1"/>
  <c r="F731" i="3"/>
  <c r="G731" i="3" s="1"/>
  <c r="F387" i="3"/>
  <c r="H387" i="3" s="1"/>
  <c r="F370" i="3"/>
  <c r="H370" i="3" s="1"/>
  <c r="F538" i="3"/>
  <c r="H538" i="3" s="1"/>
  <c r="F310" i="3"/>
  <c r="G310" i="3" s="1"/>
  <c r="F477" i="3"/>
  <c r="G477" i="3" s="1"/>
  <c r="F666" i="3"/>
  <c r="G666" i="3" s="1"/>
  <c r="F562" i="3"/>
  <c r="H562" i="3" s="1"/>
  <c r="F703" i="3"/>
  <c r="G703" i="3" s="1"/>
  <c r="F268" i="3"/>
  <c r="H268" i="3" s="1"/>
  <c r="F592" i="3"/>
  <c r="H592" i="3" s="1"/>
  <c r="F696" i="3"/>
  <c r="H696" i="3" s="1"/>
  <c r="F614" i="3"/>
  <c r="H614" i="3" s="1"/>
  <c r="F356" i="3"/>
  <c r="G356" i="3" s="1"/>
  <c r="F374" i="3"/>
  <c r="H374" i="3" s="1"/>
  <c r="F281" i="3"/>
  <c r="G281" i="3" s="1"/>
  <c r="F466" i="3"/>
  <c r="G466" i="3" s="1"/>
  <c r="F517" i="3"/>
  <c r="H517" i="3" s="1"/>
  <c r="F676" i="3"/>
  <c r="G676" i="3" s="1"/>
  <c r="F371" i="3"/>
  <c r="H371" i="3" s="1"/>
  <c r="F382" i="3"/>
  <c r="H382" i="3" s="1"/>
  <c r="F559" i="3"/>
  <c r="G559" i="3" s="1"/>
  <c r="F424" i="3"/>
  <c r="G424" i="3" s="1"/>
  <c r="F276" i="3"/>
  <c r="H276" i="3" s="1"/>
  <c r="F586" i="3"/>
  <c r="G586" i="3" s="1"/>
  <c r="F564" i="3"/>
  <c r="G564" i="3" s="1"/>
  <c r="F638" i="3"/>
  <c r="H638" i="3" s="1"/>
  <c r="F522" i="3"/>
  <c r="H522" i="3" s="1"/>
  <c r="F397" i="3"/>
  <c r="G397" i="3" s="1"/>
  <c r="F523" i="3"/>
  <c r="H523" i="3" s="1"/>
  <c r="F762" i="3"/>
  <c r="G762" i="3" s="1"/>
  <c r="F705" i="3"/>
  <c r="G705" i="3" s="1"/>
  <c r="F465" i="3"/>
  <c r="H465" i="3" s="1"/>
  <c r="F529" i="3"/>
  <c r="H529" i="3" s="1"/>
  <c r="F530" i="3"/>
  <c r="G530" i="3" s="1"/>
  <c r="F688" i="3"/>
  <c r="H688" i="3" s="1"/>
  <c r="F339" i="3"/>
  <c r="H339" i="3" s="1"/>
  <c r="F536" i="3"/>
  <c r="G536" i="3" s="1"/>
  <c r="F552" i="3"/>
  <c r="H552" i="3" s="1"/>
  <c r="F736" i="3"/>
  <c r="G736" i="3" s="1"/>
  <c r="F579" i="3"/>
  <c r="G579" i="3" s="1"/>
  <c r="F560" i="3"/>
  <c r="H560" i="3" s="1"/>
  <c r="F621" i="3"/>
  <c r="H621" i="3" s="1"/>
  <c r="F588" i="3"/>
  <c r="G588" i="3" s="1"/>
  <c r="F593" i="3"/>
  <c r="H593" i="3" s="1"/>
  <c r="F598" i="3"/>
  <c r="G598" i="3" s="1"/>
  <c r="F400" i="3"/>
  <c r="H400" i="3" s="1"/>
  <c r="F573" i="3"/>
  <c r="G573" i="3" s="1"/>
  <c r="F429" i="3"/>
  <c r="H429" i="3" s="1"/>
  <c r="F376" i="3"/>
  <c r="H376" i="3" s="1"/>
  <c r="F542" i="3"/>
  <c r="H542" i="3" s="1"/>
  <c r="F491" i="3"/>
  <c r="G491" i="3" s="1"/>
  <c r="F461" i="3"/>
  <c r="G461" i="3" s="1"/>
  <c r="F255" i="3"/>
  <c r="G255" i="3" s="1"/>
  <c r="F345" i="3"/>
  <c r="H345" i="3" s="1"/>
  <c r="F711" i="3"/>
  <c r="G711" i="3" s="1"/>
  <c r="F578" i="3"/>
  <c r="H578" i="3" s="1"/>
  <c r="F744" i="3"/>
  <c r="G744" i="3" s="1"/>
  <c r="F539" i="3"/>
  <c r="H539" i="3" s="1"/>
  <c r="F463" i="3"/>
  <c r="G463" i="3" s="1"/>
  <c r="F572" i="3"/>
  <c r="G572" i="3" s="1"/>
  <c r="F372" i="3"/>
  <c r="H372" i="3" s="1"/>
  <c r="F476" i="3"/>
  <c r="G476" i="3" s="1"/>
  <c r="F687" i="3"/>
  <c r="H687" i="3" s="1"/>
  <c r="F361" i="3"/>
  <c r="G361" i="3" s="1"/>
  <c r="F604" i="3"/>
  <c r="H604" i="3" s="1"/>
  <c r="F677" i="3"/>
  <c r="G677" i="3" s="1"/>
  <c r="F261" i="3"/>
  <c r="G261" i="3" s="1"/>
  <c r="F569" i="3"/>
  <c r="H569" i="3" s="1"/>
  <c r="F294" i="3"/>
  <c r="G294" i="3" s="1"/>
  <c r="F495" i="3"/>
  <c r="H495" i="3" s="1"/>
  <c r="F580" i="3"/>
  <c r="G580" i="3" s="1"/>
  <c r="F662" i="3"/>
  <c r="H662" i="3" s="1"/>
  <c r="F322" i="3"/>
  <c r="H322" i="3" s="1"/>
  <c r="F515" i="3"/>
  <c r="G515" i="3" s="1"/>
  <c r="F701" i="3"/>
  <c r="G701" i="3" s="1"/>
  <c r="F408" i="3"/>
  <c r="H408" i="3" s="1"/>
  <c r="F349" i="3"/>
  <c r="H349" i="3" s="1"/>
  <c r="F715" i="3"/>
  <c r="H715" i="3" s="1"/>
  <c r="F712" i="3"/>
  <c r="G712" i="3" s="1"/>
  <c r="F418" i="3"/>
  <c r="H418" i="3" s="1"/>
  <c r="F402" i="3"/>
  <c r="H402" i="3" s="1"/>
  <c r="F556" i="3"/>
  <c r="G556" i="3" s="1"/>
  <c r="F445" i="3"/>
  <c r="G445" i="3" s="1"/>
  <c r="F686" i="3"/>
  <c r="G686" i="3" s="1"/>
  <c r="F307" i="3"/>
  <c r="H307" i="3" s="1"/>
  <c r="F681" i="3"/>
  <c r="H681" i="3" s="1"/>
  <c r="F690" i="3"/>
  <c r="G690" i="3" s="1"/>
  <c r="F439" i="3"/>
  <c r="G439" i="3" s="1"/>
  <c r="F381" i="3"/>
  <c r="G381" i="3" s="1"/>
  <c r="F617" i="3"/>
  <c r="G617" i="3" s="1"/>
  <c r="F531" i="3"/>
  <c r="H531" i="3" s="1"/>
  <c r="F649" i="3"/>
  <c r="H649" i="3" s="1"/>
  <c r="F343" i="3"/>
  <c r="H343" i="3" s="1"/>
  <c r="F409" i="3"/>
  <c r="G409" i="3" s="1"/>
  <c r="F740" i="3"/>
  <c r="H740" i="3" s="1"/>
  <c r="F717" i="3"/>
  <c r="H717" i="3" s="1"/>
  <c r="F253" i="3"/>
  <c r="H253" i="3" s="1"/>
  <c r="F596" i="3"/>
  <c r="H596" i="3" s="1"/>
  <c r="F760" i="3"/>
  <c r="H760" i="3" s="1"/>
  <c r="F452" i="3"/>
  <c r="G452" i="3" s="1"/>
  <c r="F697" i="3"/>
  <c r="H697" i="3" s="1"/>
  <c r="F334" i="3"/>
  <c r="H334" i="3" s="1"/>
  <c r="F544" i="3"/>
  <c r="H544" i="3" s="1"/>
  <c r="F675" i="3"/>
  <c r="H675" i="3" s="1"/>
  <c r="F755" i="3"/>
  <c r="H755" i="3" s="1"/>
  <c r="F332" i="3"/>
  <c r="G332" i="3" s="1"/>
  <c r="F722" i="3"/>
  <c r="G722" i="3" s="1"/>
  <c r="F670" i="3"/>
  <c r="G670" i="3" s="1"/>
  <c r="F454" i="3"/>
  <c r="H454" i="3" s="1"/>
  <c r="F421" i="3"/>
  <c r="H421" i="3" s="1"/>
  <c r="F264" i="3"/>
  <c r="G264" i="3" s="1"/>
  <c r="F344" i="3"/>
  <c r="H344" i="3" s="1"/>
  <c r="F651" i="3"/>
  <c r="H651" i="3" s="1"/>
  <c r="F545" i="3"/>
  <c r="H545" i="3" s="1"/>
  <c r="F732" i="3"/>
  <c r="H732" i="3" s="1"/>
  <c r="F354" i="3"/>
  <c r="H354" i="3" s="1"/>
  <c r="F260" i="3"/>
  <c r="G260" i="3" s="1"/>
  <c r="F563" i="3"/>
  <c r="G563" i="3" s="1"/>
  <c r="F534" i="3"/>
  <c r="H534" i="3" s="1"/>
  <c r="F694" i="3"/>
  <c r="G694" i="3" s="1"/>
  <c r="F583" i="3"/>
  <c r="H583" i="3" s="1"/>
  <c r="F607" i="3"/>
  <c r="H607" i="3" s="1"/>
  <c r="F359" i="3"/>
  <c r="H359" i="3" s="1"/>
  <c r="F270" i="3"/>
  <c r="G270" i="3" s="1"/>
  <c r="F404" i="3"/>
  <c r="G404" i="3" s="1"/>
  <c r="F417" i="3"/>
  <c r="H417" i="3" s="1"/>
  <c r="F656" i="3"/>
  <c r="G656" i="3" s="1"/>
  <c r="F362" i="3"/>
  <c r="H362" i="3" s="1"/>
  <c r="F549" i="3"/>
  <c r="H549" i="3" s="1"/>
  <c r="F386" i="3"/>
  <c r="H386" i="3" s="1"/>
  <c r="F557" i="3"/>
  <c r="H557" i="3" s="1"/>
  <c r="F634" i="3"/>
  <c r="G634" i="3" s="1"/>
  <c r="F275" i="3"/>
  <c r="G275" i="3" s="1"/>
  <c r="F494" i="3"/>
  <c r="G494" i="3" s="1"/>
  <c r="F613" i="3"/>
  <c r="H613" i="3" s="1"/>
  <c r="F331" i="3"/>
  <c r="G331" i="3" s="1"/>
  <c r="F661" i="3"/>
  <c r="G661" i="3" s="1"/>
  <c r="F577" i="3"/>
  <c r="G577" i="3" s="1"/>
  <c r="F258" i="3"/>
  <c r="H258" i="3" s="1"/>
  <c r="F546" i="3"/>
  <c r="G546" i="3" s="1"/>
  <c r="F377" i="3"/>
  <c r="H377" i="3" s="1"/>
  <c r="F619" i="3"/>
  <c r="H619" i="3" s="1"/>
  <c r="F589" i="3"/>
  <c r="H589" i="3" s="1"/>
  <c r="F535" i="3"/>
  <c r="G535" i="3" s="1"/>
  <c r="F603" i="3"/>
  <c r="H603" i="3" s="1"/>
  <c r="F524" i="3"/>
  <c r="H524" i="3" s="1"/>
  <c r="F525" i="3"/>
  <c r="G525" i="3" s="1"/>
  <c r="F746" i="3"/>
  <c r="G746" i="3" s="1"/>
  <c r="F648" i="3"/>
  <c r="H648" i="3" s="1"/>
  <c r="F757" i="3"/>
  <c r="G757" i="3" s="1"/>
  <c r="F280" i="3"/>
  <c r="G280" i="3" s="1"/>
  <c r="F718" i="3"/>
  <c r="H718" i="3" s="1"/>
  <c r="F312" i="3"/>
  <c r="H312" i="3" s="1"/>
  <c r="F584" i="3"/>
  <c r="H584" i="3" s="1"/>
  <c r="F635" i="3"/>
  <c r="H635" i="3" s="1"/>
  <c r="F375" i="3"/>
  <c r="G375" i="3" s="1"/>
  <c r="F358" i="3"/>
  <c r="G358" i="3" s="1"/>
  <c r="F622" i="3"/>
  <c r="H622" i="3" s="1"/>
  <c r="F571" i="3"/>
  <c r="G571" i="3" s="1"/>
  <c r="F328" i="3"/>
  <c r="G328" i="3" s="1"/>
  <c r="F516" i="3"/>
  <c r="G516" i="3" s="1"/>
  <c r="F410" i="3"/>
  <c r="H410" i="3" s="1"/>
  <c r="F444" i="3"/>
  <c r="G444" i="3" s="1"/>
  <c r="F671" i="3"/>
  <c r="G671" i="3" s="1"/>
  <c r="F419" i="3"/>
  <c r="G419" i="3" s="1"/>
  <c r="F380" i="3"/>
  <c r="G380" i="3" s="1"/>
  <c r="F405" i="3"/>
  <c r="G405" i="3" s="1"/>
  <c r="F326" i="3"/>
  <c r="G326" i="3" s="1"/>
  <c r="F561" i="3"/>
  <c r="G561" i="3" s="1"/>
  <c r="F632" i="3"/>
  <c r="H632" i="3" s="1"/>
  <c r="F611" i="3"/>
  <c r="H611" i="3" s="1"/>
  <c r="F291" i="3"/>
  <c r="H291" i="3" s="1"/>
  <c r="F763" i="3"/>
  <c r="H763" i="3" s="1"/>
  <c r="F646" i="3"/>
  <c r="H646" i="3" s="1"/>
  <c r="F609" i="3"/>
  <c r="G609" i="3" s="1"/>
  <c r="F548" i="3"/>
  <c r="G548" i="3" s="1"/>
  <c r="F721" i="3"/>
  <c r="G721" i="3" s="1"/>
  <c r="F296" i="3"/>
  <c r="G296" i="3" s="1"/>
  <c r="F735" i="3"/>
  <c r="H735" i="3" s="1"/>
  <c r="F610" i="3"/>
  <c r="G610" i="3" s="1"/>
  <c r="F448" i="3"/>
  <c r="G448" i="3" s="1"/>
  <c r="F704" i="3"/>
  <c r="G704" i="3" s="1"/>
  <c r="F367" i="3"/>
  <c r="H367" i="3" s="1"/>
  <c r="F728" i="3"/>
  <c r="G728" i="3" s="1"/>
  <c r="F684" i="3"/>
  <c r="G684" i="3" s="1"/>
  <c r="F575" i="3"/>
  <c r="H575" i="3" s="1"/>
  <c r="F553" i="3"/>
  <c r="H553" i="3" s="1"/>
  <c r="F366" i="3"/>
  <c r="H366" i="3" s="1"/>
  <c r="F521" i="3"/>
  <c r="G521" i="3" s="1"/>
  <c r="F271" i="3"/>
  <c r="G271" i="3" s="1"/>
  <c r="F316" i="3"/>
  <c r="H316" i="3" s="1"/>
  <c r="F480" i="3"/>
  <c r="H480" i="3" s="1"/>
  <c r="F714" i="3"/>
  <c r="G714" i="3" s="1"/>
  <c r="F692" i="3"/>
  <c r="H692" i="3" s="1"/>
  <c r="F329" i="3"/>
  <c r="G329" i="3" s="1"/>
  <c r="F478" i="3"/>
  <c r="G478" i="3" s="1"/>
  <c r="F416" i="3"/>
  <c r="G416" i="3" s="1"/>
  <c r="F650" i="3"/>
  <c r="G650" i="3" s="1"/>
  <c r="F628" i="3"/>
  <c r="H628" i="3" s="1"/>
  <c r="F277" i="3"/>
  <c r="H277" i="3" s="1"/>
  <c r="F257" i="3"/>
  <c r="G257" i="3" s="1"/>
  <c r="F342" i="3"/>
  <c r="G342" i="3" s="1"/>
  <c r="F389" i="3"/>
  <c r="H389" i="3" s="1"/>
  <c r="F574" i="3"/>
  <c r="G574" i="3" s="1"/>
  <c r="F406" i="3"/>
  <c r="H406" i="3" s="1"/>
  <c r="F630" i="3"/>
  <c r="H630" i="3" s="1"/>
  <c r="F330" i="3"/>
  <c r="H330" i="3" s="1"/>
  <c r="F464" i="3"/>
  <c r="G464" i="3" s="1"/>
  <c r="F348" i="3"/>
  <c r="G348" i="3" s="1"/>
  <c r="F702" i="3"/>
  <c r="H702" i="3" s="1"/>
  <c r="F507" i="3"/>
  <c r="H507" i="3" s="1"/>
  <c r="F436" i="3"/>
  <c r="H436" i="3" s="1"/>
  <c r="F363" i="3"/>
  <c r="G363" i="3" s="1"/>
  <c r="F612" i="3"/>
  <c r="G612" i="3" s="1"/>
  <c r="F576" i="3"/>
  <c r="H576" i="3" s="1"/>
  <c r="F668" i="3"/>
  <c r="G668" i="3" s="1"/>
  <c r="F475" i="3"/>
  <c r="H475" i="3" s="1"/>
  <c r="F455" i="3"/>
  <c r="G455" i="3" s="1"/>
  <c r="F537" i="3"/>
  <c r="H537" i="3" s="1"/>
  <c r="F749" i="3"/>
  <c r="H749" i="3" s="1"/>
  <c r="F730" i="3"/>
  <c r="G730" i="3" s="1"/>
  <c r="F510" i="3"/>
  <c r="H510" i="3" s="1"/>
  <c r="F298" i="3"/>
  <c r="H298" i="3" s="1"/>
  <c r="F724" i="3"/>
  <c r="G724" i="3" s="1"/>
  <c r="F496" i="3"/>
  <c r="G496" i="3" s="1"/>
  <c r="F379" i="3"/>
  <c r="H379" i="3" s="1"/>
  <c r="F302" i="3"/>
  <c r="G302" i="3" s="1"/>
  <c r="F299" i="3"/>
  <c r="G299" i="3" s="1"/>
  <c r="F403" i="3"/>
  <c r="H403" i="3" s="1"/>
  <c r="F624" i="3"/>
  <c r="G624" i="3" s="1"/>
  <c r="F570" i="3"/>
  <c r="H570" i="3" s="1"/>
  <c r="F597" i="3"/>
  <c r="H597" i="3" s="1"/>
  <c r="F616" i="3"/>
  <c r="H616" i="3" s="1"/>
  <c r="F390" i="3"/>
  <c r="G390" i="3" s="1"/>
  <c r="F567" i="3"/>
  <c r="H567" i="3" s="1"/>
  <c r="F758" i="3"/>
  <c r="H758" i="3" s="1"/>
  <c r="F488" i="3"/>
  <c r="H488" i="3" s="1"/>
  <c r="F383" i="3"/>
  <c r="H383" i="3" s="1"/>
  <c r="F723" i="3"/>
  <c r="H723" i="3" s="1"/>
  <c r="F304" i="3"/>
  <c r="H304" i="3" s="1"/>
  <c r="F471" i="3"/>
  <c r="H471" i="3" s="1"/>
  <c r="F743" i="3"/>
  <c r="H743" i="3" s="1"/>
  <c r="F699" i="3"/>
  <c r="H699" i="3" s="1"/>
  <c r="F293" i="3"/>
  <c r="G293" i="3" s="1"/>
  <c r="F492" i="3"/>
  <c r="H492" i="3" s="1"/>
  <c r="F407" i="3"/>
  <c r="H407" i="3" s="1"/>
  <c r="F360" i="3"/>
  <c r="G360" i="3" s="1"/>
  <c r="F741" i="3"/>
  <c r="H741" i="3" s="1"/>
  <c r="F739" i="3"/>
  <c r="H739" i="3" s="1"/>
  <c r="F398" i="3"/>
  <c r="G398" i="3" s="1"/>
  <c r="F450" i="3"/>
  <c r="G450" i="3" s="1"/>
  <c r="F543" i="3"/>
  <c r="H543" i="3" s="1"/>
  <c r="F652" i="3"/>
  <c r="H652" i="3" s="1"/>
  <c r="F311" i="3"/>
  <c r="H311" i="3" s="1"/>
  <c r="F458" i="3"/>
  <c r="G458" i="3" s="1"/>
  <c r="F267" i="3"/>
  <c r="H267" i="3" s="1"/>
  <c r="F667" i="3"/>
  <c r="H667" i="3" s="1"/>
  <c r="F629" i="3"/>
  <c r="H629" i="3" s="1"/>
  <c r="F250" i="3"/>
  <c r="H250" i="3" s="1"/>
  <c r="F251" i="3"/>
  <c r="G251" i="3" s="1"/>
  <c r="F680" i="3"/>
  <c r="G680" i="3" s="1"/>
  <c r="F720" i="3"/>
  <c r="G720" i="3" s="1"/>
  <c r="F647" i="3"/>
  <c r="H647" i="3" s="1"/>
  <c r="F482" i="3"/>
  <c r="H482" i="3" s="1"/>
  <c r="F259" i="3"/>
  <c r="H259" i="3" s="1"/>
  <c r="F643" i="3"/>
  <c r="G643" i="3" s="1"/>
  <c r="F554" i="3"/>
  <c r="H554" i="3" s="1"/>
  <c r="F433" i="3"/>
  <c r="G433" i="3" s="1"/>
  <c r="F392" i="3"/>
  <c r="H392" i="3" s="1"/>
  <c r="F601" i="3"/>
  <c r="H601" i="3" s="1"/>
  <c r="F447" i="3"/>
  <c r="H447" i="3" s="1"/>
  <c r="F269" i="3"/>
  <c r="G269" i="3" s="1"/>
  <c r="F683" i="3"/>
  <c r="H683" i="3" s="1"/>
  <c r="F290" i="3"/>
  <c r="F602" i="3"/>
  <c r="H602" i="3" s="1"/>
  <c r="F527" i="3"/>
  <c r="G527" i="3" s="1"/>
  <c r="F581" i="3"/>
  <c r="H581" i="3" s="1"/>
  <c r="F551" i="3"/>
  <c r="H551" i="3" s="1"/>
  <c r="F456" i="3"/>
  <c r="H456" i="3" s="1"/>
  <c r="F754" i="3"/>
  <c r="H754" i="3" s="1"/>
  <c r="F693" i="3"/>
  <c r="H693" i="3" s="1"/>
  <c r="F256" i="3"/>
  <c r="G256" i="3" s="1"/>
  <c r="F695" i="3"/>
  <c r="G695" i="3" s="1"/>
  <c r="F502" i="3"/>
  <c r="G502" i="3" s="1"/>
  <c r="F615" i="3"/>
  <c r="G615" i="3" s="1"/>
  <c r="F442" i="3"/>
  <c r="H442" i="3" s="1"/>
  <c r="F639" i="3"/>
  <c r="G639" i="3" s="1"/>
  <c r="F469" i="3"/>
  <c r="H469" i="3" s="1"/>
  <c r="F727" i="3"/>
  <c r="H727" i="3" s="1"/>
  <c r="F595" i="3"/>
  <c r="H595" i="3" s="1"/>
  <c r="F318" i="3"/>
  <c r="G318" i="3" s="1"/>
  <c r="F422" i="3"/>
  <c r="F401" i="3"/>
  <c r="H401" i="3" s="1"/>
  <c r="F737" i="3"/>
  <c r="F263" i="3"/>
  <c r="F751" i="3"/>
  <c r="G751" i="3" s="1"/>
  <c r="F641" i="3"/>
  <c r="H641" i="3" s="1"/>
  <c r="F748" i="3"/>
  <c r="G748" i="3" s="1"/>
  <c r="F462" i="3"/>
  <c r="H462" i="3" s="1"/>
  <c r="F742" i="3"/>
  <c r="H742" i="3" s="1"/>
  <c r="F568" i="3"/>
  <c r="H568" i="3" s="1"/>
  <c r="F759" i="3"/>
  <c r="F505" i="3"/>
  <c r="F395" i="3"/>
  <c r="G395" i="3" s="1"/>
  <c r="F274" i="3"/>
  <c r="H274" i="3" s="1"/>
  <c r="F710" i="3"/>
  <c r="H710" i="3" s="1"/>
  <c r="F600" i="3"/>
  <c r="G600" i="3" s="1"/>
  <c r="F566" i="3"/>
  <c r="H566" i="3" s="1"/>
  <c r="F642" i="3"/>
  <c r="F324" i="3"/>
  <c r="F636" i="3"/>
  <c r="F391" i="3"/>
  <c r="G391" i="3" s="1"/>
  <c r="F289" i="3"/>
  <c r="G289" i="3" s="1"/>
  <c r="F627" i="3"/>
  <c r="H627" i="3" s="1"/>
  <c r="F368" i="3"/>
  <c r="G368" i="3" s="1"/>
  <c r="F373" i="3"/>
  <c r="F713" i="3"/>
  <c r="G713" i="3" s="1"/>
  <c r="F483" i="3"/>
  <c r="F278" i="3"/>
  <c r="F301" i="3"/>
  <c r="F438" i="3"/>
  <c r="F669" i="3"/>
  <c r="F468" i="3"/>
  <c r="F540" i="3"/>
  <c r="F672" i="3"/>
  <c r="H453" i="3" l="1"/>
  <c r="G305" i="3"/>
  <c r="H441" i="3"/>
  <c r="H484" i="3"/>
  <c r="H626" i="3"/>
  <c r="G508" i="3"/>
  <c r="G317" i="3"/>
  <c r="G526" i="3"/>
  <c r="G594" i="3"/>
  <c r="H357" i="3"/>
  <c r="G451" i="3"/>
  <c r="H644" i="3"/>
  <c r="H426" i="3"/>
  <c r="H355" i="3"/>
  <c r="G631" i="3"/>
  <c r="G333" i="3"/>
  <c r="H313" i="3"/>
  <c r="G565" i="3"/>
  <c r="H440" i="3"/>
  <c r="H708" i="3"/>
  <c r="H513" i="3"/>
  <c r="G308" i="3"/>
  <c r="G306" i="3"/>
  <c r="H511" i="3"/>
  <c r="G659" i="3"/>
  <c r="H473" i="3"/>
  <c r="G303" i="3"/>
  <c r="H752" i="3"/>
  <c r="H733" i="3"/>
  <c r="H321" i="3"/>
  <c r="H338" i="3"/>
  <c r="H532" i="3"/>
  <c r="H431" i="3"/>
  <c r="G335" i="3"/>
  <c r="H272" i="3"/>
  <c r="G533" i="3"/>
  <c r="H500" i="3"/>
  <c r="H658" i="3"/>
  <c r="G340" i="3"/>
  <c r="G654" i="3"/>
  <c r="G487" i="3"/>
  <c r="H425" i="3"/>
  <c r="G266" i="3"/>
  <c r="G399" i="3"/>
  <c r="H319" i="3"/>
  <c r="G265" i="3"/>
  <c r="G352" i="3"/>
  <c r="G449" i="3"/>
  <c r="H657" i="3"/>
  <c r="H300" i="3"/>
  <c r="H347" i="3"/>
  <c r="G323" i="3"/>
  <c r="G485" i="3"/>
  <c r="G691" i="3"/>
  <c r="G474" i="3"/>
  <c r="G273" i="3"/>
  <c r="G640" i="3"/>
  <c r="H420" i="3"/>
  <c r="G599" i="3"/>
  <c r="H645" i="3"/>
  <c r="G412" i="3"/>
  <c r="G685" i="3"/>
  <c r="G618" i="3"/>
  <c r="G499" i="3"/>
  <c r="H541" i="3"/>
  <c r="H388" i="3"/>
  <c r="H520" i="3"/>
  <c r="H396" i="3"/>
  <c r="G514" i="3"/>
  <c r="H761" i="3"/>
  <c r="H353" i="3"/>
  <c r="G459" i="3"/>
  <c r="G341" i="3"/>
  <c r="G700" i="3"/>
  <c r="H591" i="3"/>
  <c r="G252" i="3"/>
  <c r="G558" i="3"/>
  <c r="H706" i="3"/>
  <c r="G430" i="3"/>
  <c r="G620" i="3"/>
  <c r="H679" i="3"/>
  <c r="G673" i="3"/>
  <c r="G725" i="3"/>
  <c r="H279" i="3"/>
  <c r="G555" i="3"/>
  <c r="H497" i="3"/>
  <c r="G365" i="3"/>
  <c r="G590" i="3"/>
  <c r="H585" i="3"/>
  <c r="G660" i="3"/>
  <c r="H282" i="3"/>
  <c r="H292" i="3"/>
  <c r="H432" i="3"/>
  <c r="H689" i="3"/>
  <c r="G467" i="3"/>
  <c r="H437" i="3"/>
  <c r="G547" i="3"/>
  <c r="H506" i="3"/>
  <c r="G550" i="3"/>
  <c r="G315" i="3"/>
  <c r="G314" i="3"/>
  <c r="H745" i="3"/>
  <c r="G764" i="3"/>
  <c r="G663" i="3"/>
  <c r="H528" i="3"/>
  <c r="H9" i="3"/>
  <c r="H472" i="3"/>
  <c r="G655" i="3"/>
  <c r="H582" i="3"/>
  <c r="H501" i="3"/>
  <c r="G605" i="3"/>
  <c r="G664" i="3"/>
  <c r="H486" i="3"/>
  <c r="G8" i="3"/>
  <c r="H637" i="3"/>
  <c r="H325" i="3"/>
  <c r="H608" i="3"/>
  <c r="H446" i="3"/>
  <c r="G560" i="3"/>
  <c r="H309" i="3"/>
  <c r="H719" i="3"/>
  <c r="H633" i="3"/>
  <c r="H489" i="3"/>
  <c r="H414" i="3"/>
  <c r="G411" i="3"/>
  <c r="G351" i="3"/>
  <c r="G337" i="3"/>
  <c r="G498" i="3"/>
  <c r="G614" i="3"/>
  <c r="H457" i="3"/>
  <c r="G726" i="3"/>
  <c r="G716" i="3"/>
  <c r="H753" i="3"/>
  <c r="H731" i="3"/>
  <c r="H466" i="3"/>
  <c r="H653" i="3"/>
  <c r="H491" i="3"/>
  <c r="G682" i="3"/>
  <c r="H625" i="3"/>
  <c r="H310" i="3"/>
  <c r="G393" i="3"/>
  <c r="H573" i="3"/>
  <c r="H320" i="3"/>
  <c r="H588" i="3"/>
  <c r="G262" i="3"/>
  <c r="H705" i="3"/>
  <c r="G707" i="3"/>
  <c r="H509" i="3"/>
  <c r="H703" i="3"/>
  <c r="H736" i="3"/>
  <c r="G470" i="3"/>
  <c r="H443" i="3"/>
  <c r="H712" i="3"/>
  <c r="H580" i="3"/>
  <c r="G534" i="3"/>
  <c r="H676" i="3"/>
  <c r="G479" i="3"/>
  <c r="H512" i="3"/>
  <c r="H606" i="3"/>
  <c r="G557" i="3"/>
  <c r="G544" i="3"/>
  <c r="G735" i="3"/>
  <c r="H463" i="3"/>
  <c r="H711" i="3"/>
  <c r="G276" i="3"/>
  <c r="G539" i="3"/>
  <c r="G382" i="3"/>
  <c r="G717" i="3"/>
  <c r="H427" i="3"/>
  <c r="G460" i="3"/>
  <c r="H617" i="3"/>
  <c r="G674" i="3"/>
  <c r="G378" i="3"/>
  <c r="H336" i="3"/>
  <c r="G465" i="3"/>
  <c r="H661" i="3"/>
  <c r="G343" i="3"/>
  <c r="H477" i="3"/>
  <c r="H536" i="3"/>
  <c r="G370" i="3"/>
  <c r="G327" i="3"/>
  <c r="H765" i="3"/>
  <c r="H413" i="3"/>
  <c r="H504" i="3"/>
  <c r="G638" i="3"/>
  <c r="H350" i="3"/>
  <c r="G429" i="3"/>
  <c r="H493" i="3"/>
  <c r="H364" i="3"/>
  <c r="G738" i="3"/>
  <c r="G345" i="3"/>
  <c r="H385" i="3"/>
  <c r="H678" i="3"/>
  <c r="G322" i="3"/>
  <c r="G538" i="3"/>
  <c r="G376" i="3"/>
  <c r="G254" i="3"/>
  <c r="G346" i="3"/>
  <c r="G469" i="3"/>
  <c r="H260" i="3"/>
  <c r="H720" i="3"/>
  <c r="G518" i="3"/>
  <c r="H415" i="3"/>
  <c r="H579" i="3"/>
  <c r="H572" i="3"/>
  <c r="G387" i="3"/>
  <c r="H361" i="3"/>
  <c r="G268" i="3"/>
  <c r="H356" i="3"/>
  <c r="G423" i="3"/>
  <c r="H394" i="3"/>
  <c r="G750" i="3"/>
  <c r="H461" i="3"/>
  <c r="G732" i="3"/>
  <c r="G339" i="3"/>
  <c r="H586" i="3"/>
  <c r="H384" i="3"/>
  <c r="H288" i="3"/>
  <c r="H670" i="3"/>
  <c r="G434" i="3"/>
  <c r="H623" i="3"/>
  <c r="H439" i="3"/>
  <c r="H369" i="3"/>
  <c r="G569" i="3"/>
  <c r="H297" i="3"/>
  <c r="H665" i="3"/>
  <c r="G583" i="3"/>
  <c r="H666" i="3"/>
  <c r="H530" i="3"/>
  <c r="H295" i="3"/>
  <c r="G542" i="3"/>
  <c r="G604" i="3"/>
  <c r="G592" i="3"/>
  <c r="H762" i="3"/>
  <c r="H515" i="3"/>
  <c r="G607" i="3"/>
  <c r="H281" i="3"/>
  <c r="G372" i="3"/>
  <c r="G490" i="3"/>
  <c r="G523" i="3"/>
  <c r="G307" i="3"/>
  <c r="H698" i="3"/>
  <c r="G495" i="3"/>
  <c r="G529" i="3"/>
  <c r="H503" i="3"/>
  <c r="G709" i="3"/>
  <c r="H294" i="3"/>
  <c r="G367" i="3"/>
  <c r="H261" i="3"/>
  <c r="H416" i="3"/>
  <c r="H746" i="3"/>
  <c r="H419" i="3"/>
  <c r="G362" i="3"/>
  <c r="H671" i="3"/>
  <c r="G613" i="3"/>
  <c r="G354" i="3"/>
  <c r="G578" i="3"/>
  <c r="G447" i="3"/>
  <c r="G593" i="3"/>
  <c r="H275" i="3"/>
  <c r="G740" i="3"/>
  <c r="G629" i="3"/>
  <c r="G675" i="3"/>
  <c r="G543" i="3"/>
  <c r="G589" i="3"/>
  <c r="G522" i="3"/>
  <c r="H375" i="3"/>
  <c r="H701" i="3"/>
  <c r="H690" i="3"/>
  <c r="G524" i="3"/>
  <c r="H435" i="3"/>
  <c r="H405" i="3"/>
  <c r="H270" i="3"/>
  <c r="G549" i="3"/>
  <c r="G696" i="3"/>
  <c r="H358" i="3"/>
  <c r="H624" i="3"/>
  <c r="H686" i="3"/>
  <c r="G619" i="3"/>
  <c r="H757" i="3"/>
  <c r="H494" i="3"/>
  <c r="H424" i="3"/>
  <c r="G562" i="3"/>
  <c r="H332" i="3"/>
  <c r="H729" i="3"/>
  <c r="G428" i="3"/>
  <c r="H587" i="3"/>
  <c r="H476" i="3"/>
  <c r="H744" i="3"/>
  <c r="H714" i="3"/>
  <c r="H409" i="3"/>
  <c r="H598" i="3"/>
  <c r="H747" i="3"/>
  <c r="G402" i="3"/>
  <c r="G374" i="3"/>
  <c r="H680" i="3"/>
  <c r="G681" i="3"/>
  <c r="G400" i="3"/>
  <c r="G621" i="3"/>
  <c r="G715" i="3"/>
  <c r="G421" i="3"/>
  <c r="G410" i="3"/>
  <c r="G456" i="3"/>
  <c r="G408" i="3"/>
  <c r="G584" i="3"/>
  <c r="G649" i="3"/>
  <c r="H694" i="3"/>
  <c r="G601" i="3"/>
  <c r="G386" i="3"/>
  <c r="H448" i="3"/>
  <c r="G552" i="3"/>
  <c r="G635" i="3"/>
  <c r="H271" i="3"/>
  <c r="G718" i="3"/>
  <c r="H390" i="3"/>
  <c r="G481" i="3"/>
  <c r="H521" i="3"/>
  <c r="G436" i="3"/>
  <c r="H397" i="3"/>
  <c r="H563" i="3"/>
  <c r="H251" i="3"/>
  <c r="H610" i="3"/>
  <c r="G371" i="3"/>
  <c r="H302" i="3"/>
  <c r="G517" i="3"/>
  <c r="H677" i="3"/>
  <c r="H342" i="3"/>
  <c r="G646" i="3"/>
  <c r="H280" i="3"/>
  <c r="H609" i="3"/>
  <c r="H496" i="3"/>
  <c r="H444" i="3"/>
  <c r="G330" i="3"/>
  <c r="G480" i="3"/>
  <c r="H348" i="3"/>
  <c r="H559" i="3"/>
  <c r="G699" i="3"/>
  <c r="H574" i="3"/>
  <c r="G688" i="3"/>
  <c r="G697" i="3"/>
  <c r="G763" i="3"/>
  <c r="G304" i="3"/>
  <c r="G311" i="3"/>
  <c r="H264" i="3"/>
  <c r="H525" i="3"/>
  <c r="H458" i="3"/>
  <c r="G723" i="3"/>
  <c r="G253" i="3"/>
  <c r="H381" i="3"/>
  <c r="G383" i="3"/>
  <c r="G349" i="3"/>
  <c r="H684" i="3"/>
  <c r="H478" i="3"/>
  <c r="H571" i="3"/>
  <c r="G454" i="3"/>
  <c r="G417" i="3"/>
  <c r="G575" i="3"/>
  <c r="G734" i="3"/>
  <c r="G755" i="3"/>
  <c r="H257" i="3"/>
  <c r="G648" i="3"/>
  <c r="H329" i="3"/>
  <c r="G553" i="3"/>
  <c r="H445" i="3"/>
  <c r="H728" i="3"/>
  <c r="G316" i="3"/>
  <c r="G312" i="3"/>
  <c r="G687" i="3"/>
  <c r="H756" i="3"/>
  <c r="H360" i="3"/>
  <c r="G407" i="3"/>
  <c r="H255" i="3"/>
  <c r="H404" i="3"/>
  <c r="G359" i="3"/>
  <c r="H564" i="3"/>
  <c r="H722" i="3"/>
  <c r="H656" i="3"/>
  <c r="H577" i="3"/>
  <c r="H546" i="3"/>
  <c r="H634" i="3"/>
  <c r="G741" i="3"/>
  <c r="G597" i="3"/>
  <c r="G519" i="3"/>
  <c r="G749" i="3"/>
  <c r="G510" i="3"/>
  <c r="H724" i="3"/>
  <c r="G492" i="3"/>
  <c r="G389" i="3"/>
  <c r="G366" i="3"/>
  <c r="G622" i="3"/>
  <c r="H721" i="3"/>
  <c r="G403" i="3"/>
  <c r="G596" i="3"/>
  <c r="H363" i="3"/>
  <c r="G277" i="3"/>
  <c r="H668" i="3"/>
  <c r="H299" i="3"/>
  <c r="G471" i="3"/>
  <c r="G651" i="3"/>
  <c r="H535" i="3"/>
  <c r="G628" i="3"/>
  <c r="G418" i="3"/>
  <c r="G507" i="3"/>
  <c r="H730" i="3"/>
  <c r="G667" i="3"/>
  <c r="G647" i="3"/>
  <c r="H455" i="3"/>
  <c r="H293" i="3"/>
  <c r="G250" i="3"/>
  <c r="H380" i="3"/>
  <c r="G692" i="3"/>
  <c r="G488" i="3"/>
  <c r="G616" i="3"/>
  <c r="G379" i="3"/>
  <c r="H464" i="3"/>
  <c r="G567" i="3"/>
  <c r="G576" i="3"/>
  <c r="G291" i="3"/>
  <c r="G377" i="3"/>
  <c r="G406" i="3"/>
  <c r="G603" i="3"/>
  <c r="G570" i="3"/>
  <c r="G475" i="3"/>
  <c r="G758" i="3"/>
  <c r="G545" i="3"/>
  <c r="H452" i="3"/>
  <c r="G743" i="3"/>
  <c r="G537" i="3"/>
  <c r="G630" i="3"/>
  <c r="G739" i="3"/>
  <c r="G652" i="3"/>
  <c r="H450" i="3"/>
  <c r="H650" i="3"/>
  <c r="H704" i="3"/>
  <c r="H296" i="3"/>
  <c r="G760" i="3"/>
  <c r="H548" i="3"/>
  <c r="H328" i="3"/>
  <c r="H612" i="3"/>
  <c r="G702" i="3"/>
  <c r="H326" i="3"/>
  <c r="G632" i="3"/>
  <c r="H331" i="3"/>
  <c r="G344" i="3"/>
  <c r="G258" i="3"/>
  <c r="G267" i="3"/>
  <c r="G662" i="3"/>
  <c r="G531" i="3"/>
  <c r="G611" i="3"/>
  <c r="G334" i="3"/>
  <c r="H516" i="3"/>
  <c r="H561" i="3"/>
  <c r="G298" i="3"/>
  <c r="H398" i="3"/>
  <c r="H556" i="3"/>
  <c r="H695" i="3"/>
  <c r="H433" i="3"/>
  <c r="H256" i="3"/>
  <c r="G442" i="3"/>
  <c r="G259" i="3"/>
  <c r="G602" i="3"/>
  <c r="G482" i="3"/>
  <c r="G554" i="3"/>
  <c r="H643" i="3"/>
  <c r="G392" i="3"/>
  <c r="G727" i="3"/>
  <c r="G693" i="3"/>
  <c r="H751" i="3"/>
  <c r="H269" i="3"/>
  <c r="H600" i="3"/>
  <c r="G595" i="3"/>
  <c r="H289" i="3"/>
  <c r="H615" i="3"/>
  <c r="H527" i="3"/>
  <c r="H318" i="3"/>
  <c r="G683" i="3"/>
  <c r="G290" i="3"/>
  <c r="H290" i="3"/>
  <c r="H639" i="3"/>
  <c r="G581" i="3"/>
  <c r="H502" i="3"/>
  <c r="G401" i="3"/>
  <c r="G274" i="3"/>
  <c r="G551" i="3"/>
  <c r="H713" i="3"/>
  <c r="H395" i="3"/>
  <c r="G462" i="3"/>
  <c r="G754" i="3"/>
  <c r="G742" i="3"/>
  <c r="G568" i="3"/>
  <c r="H748" i="3"/>
  <c r="G641" i="3"/>
  <c r="G422" i="3"/>
  <c r="H422" i="3"/>
  <c r="G263" i="3"/>
  <c r="H263" i="3"/>
  <c r="G710" i="3"/>
  <c r="G737" i="3"/>
  <c r="H737" i="3"/>
  <c r="G566" i="3"/>
  <c r="G759" i="3"/>
  <c r="H759" i="3"/>
  <c r="H391" i="3"/>
  <c r="G505" i="3"/>
  <c r="H505" i="3"/>
  <c r="H368" i="3"/>
  <c r="G627" i="3"/>
  <c r="G324" i="3"/>
  <c r="H324" i="3"/>
  <c r="G642" i="3"/>
  <c r="H642" i="3"/>
  <c r="H278" i="3"/>
  <c r="G278" i="3"/>
  <c r="H483" i="3"/>
  <c r="G483" i="3"/>
  <c r="G636" i="3"/>
  <c r="H636" i="3"/>
  <c r="H373" i="3"/>
  <c r="G373" i="3"/>
  <c r="G438" i="3"/>
  <c r="H438" i="3"/>
  <c r="G672" i="3"/>
  <c r="H672" i="3"/>
  <c r="G669" i="3"/>
  <c r="H669" i="3"/>
  <c r="G301" i="3"/>
  <c r="H301" i="3"/>
  <c r="G540" i="3"/>
  <c r="H540" i="3"/>
  <c r="G468" i="3"/>
  <c r="H468" i="3"/>
  <c r="F12" i="3" l="1"/>
  <c r="F15" i="3"/>
  <c r="F18" i="3"/>
  <c r="F170" i="3"/>
  <c r="G15" i="3" l="1"/>
  <c r="H15" i="3"/>
  <c r="H170" i="3"/>
  <c r="G170" i="3"/>
  <c r="G18" i="3"/>
  <c r="H18" i="3"/>
  <c r="G12" i="3"/>
  <c r="H12" i="3"/>
  <c r="F174" i="3"/>
  <c r="F175" i="3"/>
  <c r="F176" i="3"/>
  <c r="F177" i="3"/>
  <c r="F178" i="3"/>
  <c r="F179" i="3"/>
  <c r="F180" i="3"/>
  <c r="F181" i="3"/>
  <c r="F182" i="3"/>
  <c r="F183" i="3"/>
  <c r="F184" i="3"/>
  <c r="F185" i="3"/>
  <c r="F186" i="3"/>
  <c r="F187" i="3"/>
  <c r="F188" i="3"/>
  <c r="F189" i="3"/>
  <c r="F190" i="3"/>
  <c r="F191" i="3"/>
  <c r="F192" i="3"/>
  <c r="F193" i="3"/>
  <c r="F194" i="3"/>
  <c r="F195" i="3"/>
  <c r="F196" i="3"/>
  <c r="F197" i="3"/>
  <c r="F198" i="3"/>
  <c r="F199" i="3"/>
  <c r="F200" i="3"/>
  <c r="F201" i="3"/>
  <c r="F202" i="3"/>
  <c r="F203" i="3"/>
  <c r="F204" i="3"/>
  <c r="F205" i="3"/>
  <c r="F206" i="3"/>
  <c r="F207" i="3"/>
  <c r="F208" i="3"/>
  <c r="F209" i="3"/>
  <c r="F210" i="3"/>
  <c r="F211" i="3"/>
  <c r="F212" i="3"/>
  <c r="F213" i="3"/>
  <c r="F214" i="3"/>
  <c r="F215" i="3"/>
  <c r="F216" i="3"/>
  <c r="F217" i="3"/>
  <c r="F218" i="3"/>
  <c r="F219" i="3"/>
  <c r="F220" i="3"/>
  <c r="F221" i="3"/>
  <c r="F222" i="3"/>
  <c r="F223" i="3"/>
  <c r="F224" i="3"/>
  <c r="F225" i="3"/>
  <c r="F226" i="3"/>
  <c r="F227" i="3"/>
  <c r="F228" i="3"/>
  <c r="F229" i="3"/>
  <c r="F230" i="3"/>
  <c r="F231" i="3"/>
  <c r="F232" i="3"/>
  <c r="F233" i="3"/>
  <c r="F234" i="3"/>
  <c r="F235" i="3"/>
  <c r="F236" i="3"/>
  <c r="F237" i="3"/>
  <c r="F238" i="3"/>
  <c r="F239" i="3"/>
  <c r="F240" i="3"/>
  <c r="F241" i="3"/>
  <c r="F242" i="3"/>
  <c r="F243" i="3"/>
  <c r="F244" i="3"/>
  <c r="F245" i="3"/>
  <c r="F246" i="3"/>
  <c r="F247" i="3"/>
  <c r="F248" i="3"/>
  <c r="F249" i="3"/>
  <c r="F10" i="3"/>
  <c r="F11" i="3"/>
  <c r="F13" i="3"/>
  <c r="F14" i="3"/>
  <c r="F16" i="3"/>
  <c r="F17" i="3"/>
  <c r="F19" i="3"/>
  <c r="F20" i="3"/>
  <c r="F21" i="3"/>
  <c r="F22" i="3"/>
  <c r="F23" i="3"/>
  <c r="F24" i="3"/>
  <c r="F25" i="3"/>
  <c r="F26" i="3"/>
  <c r="F27" i="3"/>
  <c r="F28" i="3"/>
  <c r="F29" i="3"/>
  <c r="F30" i="3"/>
  <c r="F31" i="3"/>
  <c r="F32" i="3"/>
  <c r="F33" i="3"/>
  <c r="F34" i="3"/>
  <c r="F35" i="3"/>
  <c r="F36" i="3"/>
  <c r="F37" i="3"/>
  <c r="F38" i="3"/>
  <c r="F39" i="3"/>
  <c r="F40" i="3"/>
  <c r="F41" i="3"/>
  <c r="F42" i="3"/>
  <c r="F43" i="3"/>
  <c r="F44" i="3"/>
  <c r="F45" i="3"/>
  <c r="F46" i="3"/>
  <c r="F47" i="3"/>
  <c r="F48" i="3"/>
  <c r="F49" i="3"/>
  <c r="F50" i="3"/>
  <c r="F51" i="3"/>
  <c r="F52" i="3"/>
  <c r="G52" i="3" s="1"/>
  <c r="F53" i="3"/>
  <c r="F54" i="3"/>
  <c r="F55" i="3"/>
  <c r="F56" i="3"/>
  <c r="F57" i="3"/>
  <c r="F58" i="3"/>
  <c r="F59" i="3"/>
  <c r="F60" i="3"/>
  <c r="F61" i="3"/>
  <c r="F62" i="3"/>
  <c r="F63" i="3"/>
  <c r="F64" i="3"/>
  <c r="F65" i="3"/>
  <c r="F66" i="3"/>
  <c r="F67" i="3"/>
  <c r="F68" i="3"/>
  <c r="F69" i="3"/>
  <c r="F70" i="3"/>
  <c r="F71" i="3"/>
  <c r="F72" i="3"/>
  <c r="F73" i="3"/>
  <c r="F74" i="3"/>
  <c r="F75" i="3"/>
  <c r="F76" i="3"/>
  <c r="F77" i="3"/>
  <c r="F78" i="3"/>
  <c r="F79" i="3"/>
  <c r="F80" i="3"/>
  <c r="F81" i="3"/>
  <c r="F82" i="3"/>
  <c r="F83" i="3"/>
  <c r="F84" i="3"/>
  <c r="F85" i="3"/>
  <c r="F86" i="3"/>
  <c r="F87" i="3"/>
  <c r="F88" i="3"/>
  <c r="F89" i="3"/>
  <c r="F90" i="3"/>
  <c r="F91" i="3"/>
  <c r="F92" i="3"/>
  <c r="F93" i="3"/>
  <c r="F94" i="3"/>
  <c r="F95" i="3"/>
  <c r="F96" i="3"/>
  <c r="F97" i="3"/>
  <c r="F98" i="3"/>
  <c r="F99" i="3"/>
  <c r="F100" i="3"/>
  <c r="F101" i="3"/>
  <c r="F102" i="3"/>
  <c r="F103" i="3"/>
  <c r="F104" i="3"/>
  <c r="F105" i="3"/>
  <c r="F106" i="3"/>
  <c r="F107" i="3"/>
  <c r="F108" i="3"/>
  <c r="F109" i="3"/>
  <c r="F110" i="3"/>
  <c r="F111" i="3"/>
  <c r="F112" i="3"/>
  <c r="F113" i="3"/>
  <c r="F114" i="3"/>
  <c r="F115" i="3"/>
  <c r="F116" i="3"/>
  <c r="F117" i="3"/>
  <c r="F118" i="3"/>
  <c r="F119" i="3"/>
  <c r="F120" i="3"/>
  <c r="F121" i="3"/>
  <c r="F122" i="3"/>
  <c r="F123" i="3"/>
  <c r="F124" i="3"/>
  <c r="F125" i="3"/>
  <c r="F126" i="3"/>
  <c r="F127" i="3"/>
  <c r="F128" i="3"/>
  <c r="F129" i="3"/>
  <c r="F130" i="3"/>
  <c r="F131" i="3"/>
  <c r="F132" i="3"/>
  <c r="F133" i="3"/>
  <c r="F134" i="3"/>
  <c r="F135" i="3"/>
  <c r="F136" i="3"/>
  <c r="F137" i="3"/>
  <c r="F138" i="3"/>
  <c r="F139" i="3"/>
  <c r="F140" i="3"/>
  <c r="F141" i="3"/>
  <c r="F142" i="3"/>
  <c r="F143" i="3"/>
  <c r="F144" i="3"/>
  <c r="F145" i="3"/>
  <c r="F146" i="3"/>
  <c r="F147" i="3"/>
  <c r="F148" i="3"/>
  <c r="F149" i="3"/>
  <c r="F150" i="3"/>
  <c r="F151" i="3"/>
  <c r="F152" i="3"/>
  <c r="F153" i="3"/>
  <c r="F154" i="3"/>
  <c r="F155" i="3"/>
  <c r="F156" i="3"/>
  <c r="F157" i="3"/>
  <c r="F158" i="3"/>
  <c r="F159" i="3"/>
  <c r="F160" i="3"/>
  <c r="F161" i="3"/>
  <c r="F162" i="3"/>
  <c r="F163" i="3"/>
  <c r="F164" i="3"/>
  <c r="F165" i="3"/>
  <c r="F166" i="3"/>
  <c r="F167" i="3"/>
  <c r="F168" i="3"/>
  <c r="F169" i="3"/>
  <c r="F171" i="3"/>
  <c r="F172" i="3"/>
  <c r="F173" i="3"/>
  <c r="V6" i="7" l="1"/>
  <c r="G157" i="3"/>
  <c r="H157" i="3"/>
  <c r="G93" i="3"/>
  <c r="H93" i="3"/>
  <c r="G61" i="3"/>
  <c r="H61" i="3"/>
  <c r="G53" i="3"/>
  <c r="H53" i="3"/>
  <c r="G45" i="3"/>
  <c r="H45" i="3"/>
  <c r="G37" i="3"/>
  <c r="H37" i="3"/>
  <c r="G29" i="3"/>
  <c r="H29" i="3"/>
  <c r="G21" i="3"/>
  <c r="H21" i="3"/>
  <c r="H10" i="3"/>
  <c r="G10" i="3"/>
  <c r="H242" i="3"/>
  <c r="G242" i="3"/>
  <c r="H234" i="3"/>
  <c r="G234" i="3"/>
  <c r="G226" i="3"/>
  <c r="H226" i="3"/>
  <c r="H218" i="3"/>
  <c r="G218" i="3"/>
  <c r="G210" i="3"/>
  <c r="H210" i="3"/>
  <c r="H202" i="3"/>
  <c r="G202" i="3"/>
  <c r="G194" i="3"/>
  <c r="H194" i="3"/>
  <c r="H186" i="3"/>
  <c r="G186" i="3"/>
  <c r="G178" i="3"/>
  <c r="H178" i="3"/>
  <c r="G85" i="3"/>
  <c r="H85" i="3"/>
  <c r="H83" i="3"/>
  <c r="G83" i="3"/>
  <c r="H75" i="3"/>
  <c r="G75" i="3"/>
  <c r="H67" i="3"/>
  <c r="G67" i="3"/>
  <c r="H59" i="3"/>
  <c r="G59" i="3"/>
  <c r="H51" i="3"/>
  <c r="G51" i="3"/>
  <c r="H43" i="3"/>
  <c r="G43" i="3"/>
  <c r="H35" i="3"/>
  <c r="G35" i="3"/>
  <c r="H27" i="3"/>
  <c r="G27" i="3"/>
  <c r="H19" i="3"/>
  <c r="G19" i="3"/>
  <c r="G248" i="3"/>
  <c r="H248" i="3"/>
  <c r="G240" i="3"/>
  <c r="H240" i="3"/>
  <c r="H232" i="3"/>
  <c r="G232" i="3"/>
  <c r="G224" i="3"/>
  <c r="H224" i="3"/>
  <c r="H216" i="3"/>
  <c r="G216" i="3"/>
  <c r="G208" i="3"/>
  <c r="H208" i="3"/>
  <c r="H200" i="3"/>
  <c r="G200" i="3"/>
  <c r="G192" i="3"/>
  <c r="H192" i="3"/>
  <c r="H184" i="3"/>
  <c r="G184" i="3"/>
  <c r="G176" i="3"/>
  <c r="H176" i="3"/>
  <c r="G165" i="3"/>
  <c r="H165" i="3"/>
  <c r="G117" i="3"/>
  <c r="H117" i="3"/>
  <c r="G173" i="3"/>
  <c r="H173" i="3"/>
  <c r="G132" i="3"/>
  <c r="H132" i="3"/>
  <c r="G92" i="3"/>
  <c r="H92" i="3"/>
  <c r="G44" i="3"/>
  <c r="H44" i="3"/>
  <c r="G241" i="3"/>
  <c r="H241" i="3"/>
  <c r="G177" i="3"/>
  <c r="H177" i="3"/>
  <c r="G172" i="3"/>
  <c r="H172" i="3"/>
  <c r="H131" i="3"/>
  <c r="G131" i="3"/>
  <c r="H91" i="3"/>
  <c r="G91" i="3"/>
  <c r="H171" i="3"/>
  <c r="G171" i="3"/>
  <c r="G162" i="3"/>
  <c r="H162" i="3"/>
  <c r="H154" i="3"/>
  <c r="G154" i="3"/>
  <c r="G146" i="3"/>
  <c r="H146" i="3"/>
  <c r="H138" i="3"/>
  <c r="G138" i="3"/>
  <c r="G130" i="3"/>
  <c r="H130" i="3"/>
  <c r="H122" i="3"/>
  <c r="G122" i="3"/>
  <c r="G114" i="3"/>
  <c r="H114" i="3"/>
  <c r="H106" i="3"/>
  <c r="G106" i="3"/>
  <c r="G98" i="3"/>
  <c r="H98" i="3"/>
  <c r="H90" i="3"/>
  <c r="G90" i="3"/>
  <c r="G82" i="3"/>
  <c r="H82" i="3"/>
  <c r="H74" i="3"/>
  <c r="G74" i="3"/>
  <c r="G66" i="3"/>
  <c r="H66" i="3"/>
  <c r="H58" i="3"/>
  <c r="G58" i="3"/>
  <c r="G50" i="3"/>
  <c r="H50" i="3"/>
  <c r="H42" i="3"/>
  <c r="G42" i="3"/>
  <c r="G34" i="3"/>
  <c r="H34" i="3"/>
  <c r="H26" i="3"/>
  <c r="G26" i="3"/>
  <c r="G17" i="3"/>
  <c r="H17" i="3"/>
  <c r="G247" i="3"/>
  <c r="H247" i="3"/>
  <c r="G239" i="3"/>
  <c r="H239" i="3"/>
  <c r="G231" i="3"/>
  <c r="H231" i="3"/>
  <c r="G223" i="3"/>
  <c r="H223" i="3"/>
  <c r="G215" i="3"/>
  <c r="H215" i="3"/>
  <c r="G207" i="3"/>
  <c r="H207" i="3"/>
  <c r="G199" i="3"/>
  <c r="H199" i="3"/>
  <c r="G191" i="3"/>
  <c r="H191" i="3"/>
  <c r="G183" i="3"/>
  <c r="H183" i="3"/>
  <c r="G175" i="3"/>
  <c r="H175" i="3"/>
  <c r="G149" i="3"/>
  <c r="H149" i="3"/>
  <c r="G109" i="3"/>
  <c r="H109" i="3"/>
  <c r="G164" i="3"/>
  <c r="H164" i="3"/>
  <c r="G116" i="3"/>
  <c r="H116" i="3"/>
  <c r="G76" i="3"/>
  <c r="H76" i="3"/>
  <c r="G36" i="3"/>
  <c r="H36" i="3"/>
  <c r="G225" i="3"/>
  <c r="H225" i="3"/>
  <c r="G193" i="3"/>
  <c r="H193" i="3"/>
  <c r="H155" i="3"/>
  <c r="G155" i="3"/>
  <c r="H115" i="3"/>
  <c r="G115" i="3"/>
  <c r="G169" i="3"/>
  <c r="H169" i="3"/>
  <c r="G161" i="3"/>
  <c r="H161" i="3"/>
  <c r="G153" i="3"/>
  <c r="H153" i="3"/>
  <c r="G145" i="3"/>
  <c r="H145" i="3"/>
  <c r="G137" i="3"/>
  <c r="H137" i="3"/>
  <c r="G129" i="3"/>
  <c r="H129" i="3"/>
  <c r="G121" i="3"/>
  <c r="H121" i="3"/>
  <c r="G113" i="3"/>
  <c r="H113" i="3"/>
  <c r="G105" i="3"/>
  <c r="H105" i="3"/>
  <c r="G97" i="3"/>
  <c r="H97" i="3"/>
  <c r="G89" i="3"/>
  <c r="H89" i="3"/>
  <c r="G81" i="3"/>
  <c r="H81" i="3"/>
  <c r="G73" i="3"/>
  <c r="H73" i="3"/>
  <c r="G65" i="3"/>
  <c r="H65" i="3"/>
  <c r="G57" i="3"/>
  <c r="H57" i="3"/>
  <c r="G49" i="3"/>
  <c r="H49" i="3"/>
  <c r="G41" i="3"/>
  <c r="H41" i="3"/>
  <c r="G33" i="3"/>
  <c r="H33" i="3"/>
  <c r="G25" i="3"/>
  <c r="H25" i="3"/>
  <c r="G16" i="3"/>
  <c r="H16" i="3"/>
  <c r="G246" i="3"/>
  <c r="H246" i="3"/>
  <c r="G238" i="3"/>
  <c r="H238" i="3"/>
  <c r="G230" i="3"/>
  <c r="H230" i="3"/>
  <c r="G222" i="3"/>
  <c r="H222" i="3"/>
  <c r="G214" i="3"/>
  <c r="H214" i="3"/>
  <c r="G206" i="3"/>
  <c r="H206" i="3"/>
  <c r="G198" i="3"/>
  <c r="H198" i="3"/>
  <c r="G190" i="3"/>
  <c r="H190" i="3"/>
  <c r="G182" i="3"/>
  <c r="H182" i="3"/>
  <c r="G174" i="3"/>
  <c r="H174" i="3"/>
  <c r="G141" i="3"/>
  <c r="H141" i="3"/>
  <c r="G101" i="3"/>
  <c r="H101" i="3"/>
  <c r="G156" i="3"/>
  <c r="H156" i="3"/>
  <c r="G124" i="3"/>
  <c r="H124" i="3"/>
  <c r="G84" i="3"/>
  <c r="H84" i="3"/>
  <c r="H52" i="3"/>
  <c r="G249" i="3"/>
  <c r="H249" i="3"/>
  <c r="G209" i="3"/>
  <c r="H209" i="3"/>
  <c r="H147" i="3"/>
  <c r="G147" i="3"/>
  <c r="H107" i="3"/>
  <c r="G107" i="3"/>
  <c r="H168" i="3"/>
  <c r="G168" i="3"/>
  <c r="G160" i="3"/>
  <c r="H160" i="3"/>
  <c r="H152" i="3"/>
  <c r="G152" i="3"/>
  <c r="G144" i="3"/>
  <c r="H144" i="3"/>
  <c r="H136" i="3"/>
  <c r="G136" i="3"/>
  <c r="G128" i="3"/>
  <c r="H128" i="3"/>
  <c r="H120" i="3"/>
  <c r="G120" i="3"/>
  <c r="G112" i="3"/>
  <c r="H112" i="3"/>
  <c r="H104" i="3"/>
  <c r="G104" i="3"/>
  <c r="G96" i="3"/>
  <c r="H96" i="3"/>
  <c r="H88" i="3"/>
  <c r="G88" i="3"/>
  <c r="G80" i="3"/>
  <c r="H80" i="3"/>
  <c r="H72" i="3"/>
  <c r="G72" i="3"/>
  <c r="G64" i="3"/>
  <c r="H64" i="3"/>
  <c r="H56" i="3"/>
  <c r="G56" i="3"/>
  <c r="G48" i="3"/>
  <c r="H48" i="3"/>
  <c r="H40" i="3"/>
  <c r="G40" i="3"/>
  <c r="G32" i="3"/>
  <c r="H32" i="3"/>
  <c r="H24" i="3"/>
  <c r="G24" i="3"/>
  <c r="G14" i="3"/>
  <c r="H14" i="3"/>
  <c r="G245" i="3"/>
  <c r="H245" i="3"/>
  <c r="G237" i="3"/>
  <c r="H237" i="3"/>
  <c r="G229" i="3"/>
  <c r="H229" i="3"/>
  <c r="G221" i="3"/>
  <c r="H221" i="3"/>
  <c r="G213" i="3"/>
  <c r="H213" i="3"/>
  <c r="G205" i="3"/>
  <c r="H205" i="3"/>
  <c r="G197" i="3"/>
  <c r="H197" i="3"/>
  <c r="G189" i="3"/>
  <c r="H189" i="3"/>
  <c r="G181" i="3"/>
  <c r="H181" i="3"/>
  <c r="G125" i="3"/>
  <c r="H125" i="3"/>
  <c r="G69" i="3"/>
  <c r="H69" i="3"/>
  <c r="G140" i="3"/>
  <c r="H140" i="3"/>
  <c r="G100" i="3"/>
  <c r="H100" i="3"/>
  <c r="G60" i="3"/>
  <c r="H60" i="3"/>
  <c r="G20" i="3"/>
  <c r="H20" i="3"/>
  <c r="G217" i="3"/>
  <c r="H217" i="3"/>
  <c r="G185" i="3"/>
  <c r="H185" i="3"/>
  <c r="H139" i="3"/>
  <c r="G139" i="3"/>
  <c r="H99" i="3"/>
  <c r="G99" i="3"/>
  <c r="G167" i="3"/>
  <c r="H167" i="3"/>
  <c r="G159" i="3"/>
  <c r="H159" i="3"/>
  <c r="G151" i="3"/>
  <c r="H151" i="3"/>
  <c r="G143" i="3"/>
  <c r="H143" i="3"/>
  <c r="G135" i="3"/>
  <c r="H135" i="3"/>
  <c r="G127" i="3"/>
  <c r="H127" i="3"/>
  <c r="G119" i="3"/>
  <c r="H119" i="3"/>
  <c r="G111" i="3"/>
  <c r="H111" i="3"/>
  <c r="G103" i="3"/>
  <c r="H103" i="3"/>
  <c r="G95" i="3"/>
  <c r="H95" i="3"/>
  <c r="G87" i="3"/>
  <c r="H87" i="3"/>
  <c r="G79" i="3"/>
  <c r="H79" i="3"/>
  <c r="G71" i="3"/>
  <c r="H71" i="3"/>
  <c r="G63" i="3"/>
  <c r="H63" i="3"/>
  <c r="G55" i="3"/>
  <c r="H55" i="3"/>
  <c r="G47" i="3"/>
  <c r="H47" i="3"/>
  <c r="G39" i="3"/>
  <c r="H39" i="3"/>
  <c r="G31" i="3"/>
  <c r="H31" i="3"/>
  <c r="G23" i="3"/>
  <c r="H23" i="3"/>
  <c r="G13" i="3"/>
  <c r="H13" i="3"/>
  <c r="H244" i="3"/>
  <c r="G244" i="3"/>
  <c r="H236" i="3"/>
  <c r="G236" i="3"/>
  <c r="G228" i="3"/>
  <c r="H228" i="3"/>
  <c r="G220" i="3"/>
  <c r="H220" i="3"/>
  <c r="G212" i="3"/>
  <c r="H212" i="3"/>
  <c r="G204" i="3"/>
  <c r="H204" i="3"/>
  <c r="G196" i="3"/>
  <c r="H196" i="3"/>
  <c r="G188" i="3"/>
  <c r="H188" i="3"/>
  <c r="G180" i="3"/>
  <c r="H180" i="3"/>
  <c r="G133" i="3"/>
  <c r="H133" i="3"/>
  <c r="G77" i="3"/>
  <c r="H77" i="3"/>
  <c r="G148" i="3"/>
  <c r="H148" i="3"/>
  <c r="G108" i="3"/>
  <c r="H108" i="3"/>
  <c r="G68" i="3"/>
  <c r="H68" i="3"/>
  <c r="G28" i="3"/>
  <c r="H28" i="3"/>
  <c r="G233" i="3"/>
  <c r="H233" i="3"/>
  <c r="G201" i="3"/>
  <c r="H201" i="3"/>
  <c r="H163" i="3"/>
  <c r="G163" i="3"/>
  <c r="H123" i="3"/>
  <c r="G123" i="3"/>
  <c r="G166" i="3"/>
  <c r="H166" i="3"/>
  <c r="G158" i="3"/>
  <c r="H158" i="3"/>
  <c r="G150" i="3"/>
  <c r="H150" i="3"/>
  <c r="G142" i="3"/>
  <c r="H142" i="3"/>
  <c r="G134" i="3"/>
  <c r="H134" i="3"/>
  <c r="G126" i="3"/>
  <c r="H126" i="3"/>
  <c r="G118" i="3"/>
  <c r="H118" i="3"/>
  <c r="G110" i="3"/>
  <c r="H110" i="3"/>
  <c r="G102" i="3"/>
  <c r="H102" i="3"/>
  <c r="G94" i="3"/>
  <c r="H94" i="3"/>
  <c r="G86" i="3"/>
  <c r="H86" i="3"/>
  <c r="G78" i="3"/>
  <c r="H78" i="3"/>
  <c r="G70" i="3"/>
  <c r="H70" i="3"/>
  <c r="G62" i="3"/>
  <c r="H62" i="3"/>
  <c r="G54" i="3"/>
  <c r="H54" i="3"/>
  <c r="G46" i="3"/>
  <c r="H46" i="3"/>
  <c r="G38" i="3"/>
  <c r="H38" i="3"/>
  <c r="G30" i="3"/>
  <c r="H30" i="3"/>
  <c r="G22" i="3"/>
  <c r="H22" i="3"/>
  <c r="H11" i="3"/>
  <c r="G11" i="3"/>
  <c r="H243" i="3"/>
  <c r="G243" i="3"/>
  <c r="H235" i="3"/>
  <c r="G235" i="3"/>
  <c r="H227" i="3"/>
  <c r="G227" i="3"/>
  <c r="H219" i="3"/>
  <c r="G219" i="3"/>
  <c r="H211" i="3"/>
  <c r="G211" i="3"/>
  <c r="H203" i="3"/>
  <c r="G203" i="3"/>
  <c r="H195" i="3"/>
  <c r="G195" i="3"/>
  <c r="H187" i="3"/>
  <c r="G187" i="3"/>
  <c r="H179" i="3"/>
  <c r="G179" i="3"/>
  <c r="U6" i="7"/>
  <c r="T6" i="7"/>
  <c r="M8" i="3" l="1"/>
  <c r="K8" i="3" l="1"/>
  <c r="L8"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<sst xmlns="http://schemas.openxmlformats.org/spreadsheetml/2006/main" count="2996" uniqueCount="1583">
  <si>
    <t>R (official rate)</t>
  </si>
  <si>
    <t>MCP test</t>
  </si>
  <si>
    <t>Total findings</t>
  </si>
  <si>
    <t>RIC</t>
  </si>
  <si>
    <t>Name</t>
  </si>
  <si>
    <t>Instrument Type</t>
  </si>
  <si>
    <t>Currency</t>
  </si>
  <si>
    <t>Euro</t>
  </si>
  <si>
    <t>British Pound Sterling</t>
  </si>
  <si>
    <t>Australian Dollar</t>
  </si>
  <si>
    <t>New Zealand Dollar</t>
  </si>
  <si>
    <t>AFN Curncy</t>
  </si>
  <si>
    <t>Code</t>
  </si>
  <si>
    <t>US Dollar/Cape Verde Escudo FX Spot Rate</t>
  </si>
  <si>
    <t>US Dollar/Djibouti Franc FX Spot Rate</t>
  </si>
  <si>
    <t>US Dollar/East Caribbean Dollar FX Spot Rate</t>
  </si>
  <si>
    <t>US Dollar/Eritrea Nafka FX Spot Rate</t>
  </si>
  <si>
    <t>US Dollar/Guyana Dollar FX Spot Rate</t>
  </si>
  <si>
    <t>US Dollar/Iraqi Dinar FX Spot Rate</t>
  </si>
  <si>
    <t>US Dollar/Lao Kip FX Spot Rate</t>
  </si>
  <si>
    <t>US Dollar/Liberian Dollar FX Spot Rate</t>
  </si>
  <si>
    <t>US Dollar/Libyan Dinar FX Spot Rate</t>
  </si>
  <si>
    <t>US Dollar/Sao Tome Dobra FX Spot Rate</t>
  </si>
  <si>
    <t>US Dollar/Somali Shilling FX Spot Rate</t>
  </si>
  <si>
    <t>US Dollar/Turkmenistan New Manat FX Spot Rate</t>
  </si>
  <si>
    <t>FX Spot Rates</t>
  </si>
  <si>
    <t>US Dollar/Albanian Lek FX Spot Rate</t>
  </si>
  <si>
    <t>US Dollar</t>
  </si>
  <si>
    <t>US Dollar/Algerian Dinar FX Spot Rate</t>
  </si>
  <si>
    <t>US Dollar/Angolan Kwanza FX Spot Rate</t>
  </si>
  <si>
    <t>US Dollar/Argentine Peso FX Spot Rate</t>
  </si>
  <si>
    <t>US Dollar/Armenian Dram FX Spot Rate</t>
  </si>
  <si>
    <t>Australian Dollar/US Dollar FX Spot Rate</t>
  </si>
  <si>
    <t>Euro/US Dollar FX Spot Rate</t>
  </si>
  <si>
    <t>US Dollar/Azerbaijan Manat FX Spot Rate</t>
  </si>
  <si>
    <t>US Dollar/Bahamian Dollar FX Spot Rate</t>
  </si>
  <si>
    <t>US Dollar/Bahraini Dinar FX Spot Rate</t>
  </si>
  <si>
    <t>US Dollar/Bangladesh Taka FX Spot Rate</t>
  </si>
  <si>
    <t>US Dollar/Barbados Dollar FX Spot Rate</t>
  </si>
  <si>
    <t>US Dollar/Belarusian Ruble (from JUL 2016) FX Spot Rate</t>
  </si>
  <si>
    <t>US Dollar/Belize Dollar FX Spot Rate</t>
  </si>
  <si>
    <t>US Dollar/CFA Franc BCEAO FX Spot Rate</t>
  </si>
  <si>
    <t>US Dollar/Bhutan Ngultrum FX Spot Rate</t>
  </si>
  <si>
    <t>US Dollar/Bolivian Boliviano FX Spot Rate</t>
  </si>
  <si>
    <t>US Dollar/Bosnian Mark FX Spot Rate</t>
  </si>
  <si>
    <t>Botswana Pula/US Dollar FX Spot Rate</t>
  </si>
  <si>
    <t>Botswana Pula</t>
  </si>
  <si>
    <t>US Dollar/Brazilian Real FX Spot Rate</t>
  </si>
  <si>
    <t>US Dollar/Brunei Dollar FX Spot Rate</t>
  </si>
  <si>
    <t>US Dollar/Bulgarian Lev FX Spot Rate</t>
  </si>
  <si>
    <t>US Dollar/Burundi Franc FX Spot Rate</t>
  </si>
  <si>
    <t>US Dollar/Cambodia Riel FX Spot Rate</t>
  </si>
  <si>
    <t>US Dollar/CFA Franc BEAC FX Spot Rate</t>
  </si>
  <si>
    <t>US Dollar/Canadian Dollar FX Spot Rate</t>
  </si>
  <si>
    <t>US Dollar/Chilean Peso FX Spot Rate</t>
  </si>
  <si>
    <t>US Dollar/Chinese Renminbi FX Spot Rate</t>
  </si>
  <si>
    <t>US Dollar/Comoro Franc FX Spot Rate</t>
  </si>
  <si>
    <t>US Dollar/Congo Franc FX Spot Rate</t>
  </si>
  <si>
    <t>US Dollar/Costa Rica Colon FX Spot Rate</t>
  </si>
  <si>
    <t>US Dollar/Croatian Kuna FX Spot Rate</t>
  </si>
  <si>
    <t>US Dollar/Czech Koruna FX Spot Rate</t>
  </si>
  <si>
    <t>US Dollar/Danish Krone FX Spot Rate</t>
  </si>
  <si>
    <t>US Dollar/Dominican Peso FX Spot Rate</t>
  </si>
  <si>
    <t>US Dollar/Egyptian Pound FX Spot Rate</t>
  </si>
  <si>
    <t>US Dollar/Ethiopian Birr FX Spot Rate</t>
  </si>
  <si>
    <t>Fiji Dollar/US Dollar FX Spot Rate</t>
  </si>
  <si>
    <t>Fijian Dollar</t>
  </si>
  <si>
    <t>US Dollar/Gambian Dalasi FX Spot Rate</t>
  </si>
  <si>
    <t>US Dollar/Georgian Lari FX Spot Rate</t>
  </si>
  <si>
    <t>US Dollar/Ghanian Cedi FX Spot Rate</t>
  </si>
  <si>
    <t>US Dollar/Guatemala Quetzal FX Spot Rate</t>
  </si>
  <si>
    <t>US Dollar/Guinea Franc FX Spot Rate</t>
  </si>
  <si>
    <t>US Dollar/Haiti Gourde FX Spot Rate</t>
  </si>
  <si>
    <t>US Dollar/Honduras Lempira FX Spot Rate</t>
  </si>
  <si>
    <t>US Dollar/Hong Kong Dollar FX Spot Rate</t>
  </si>
  <si>
    <t>US Dollar/Hungarian Forint FX Spot Rate</t>
  </si>
  <si>
    <t>US Dollar/Iceland Krona FX Spot Rate</t>
  </si>
  <si>
    <t>US Dollar/Indian Rupee FX Spot Rate</t>
  </si>
  <si>
    <t>US Dollar/Indonesian Rupiah FX Spot Rate</t>
  </si>
  <si>
    <t>US Dollar/Israeli Shekel FX Spot Rate</t>
  </si>
  <si>
    <t>US Dollar/Jamaican Dollar FX Spot Rate</t>
  </si>
  <si>
    <t>US Dollar/Japanese Yen FX Spot Rate</t>
  </si>
  <si>
    <t>US Dollar/Jordanian Dinar FX Spot Rate</t>
  </si>
  <si>
    <t>US Dollar/Kazakhstan Tenge FX Spot Rate</t>
  </si>
  <si>
    <t>US Dollar/Kenyan Shilling FX Spot Rate</t>
  </si>
  <si>
    <t>US Dollar/Korean Won FX Spot Rate</t>
  </si>
  <si>
    <t>US Dollar/Kuwaiti Dinar FX Spot Rate</t>
  </si>
  <si>
    <t>US Dollar/Kyrgyzstan Som FX Spot Rate</t>
  </si>
  <si>
    <t>US Dollar/Lebanese Pound FX Spot Rate</t>
  </si>
  <si>
    <t>US Dollar/Lesotho Loti FX Spot Rate</t>
  </si>
  <si>
    <t>US Dollar/Macedonian Denar FX Spot Rate</t>
  </si>
  <si>
    <t>US Dollar/Malagasy Ariary FX Spot Rate</t>
  </si>
  <si>
    <t>US Dollar/Malawi Kwacha FX Spot Rate</t>
  </si>
  <si>
    <t>US Dollar/Malaysian Ringgit FX Spot Rate</t>
  </si>
  <si>
    <t>US Dollar/Maldives Rufiyaa FX Spot Rate</t>
  </si>
  <si>
    <t>US Dollar/Mauritania Ougulya FX Spot Rate</t>
  </si>
  <si>
    <t>US Dollar/Mauritius Rupee FX Spot Rate</t>
  </si>
  <si>
    <t>US Dollar/Mexican Peso FX Spot Rate</t>
  </si>
  <si>
    <t>US Dollar/Molodovan Leu FX Spot Rate</t>
  </si>
  <si>
    <t>US Dollar/Mongolian Tugrik FX Spot Rate</t>
  </si>
  <si>
    <t>US Dollar/Moroccan Dirham FX Spot Rate</t>
  </si>
  <si>
    <t>US Dollar/Mozambique Metical FX Spot Rate</t>
  </si>
  <si>
    <t>US Dollar/Myanmar Kyat FX Spot Rate</t>
  </si>
  <si>
    <t>US Dollar/Namibian Dollar FX Spot Rate</t>
  </si>
  <si>
    <t>US Dollar/Nepalese Rupee FX Spot Rate</t>
  </si>
  <si>
    <t>New Zealand Dollar/US Dollar FX Spot Rate</t>
  </si>
  <si>
    <t>US Dollar/Nicaragua Cordoba FX Spot Rate</t>
  </si>
  <si>
    <t>US Dollar/Nigerian Naira FX Spot Rate</t>
  </si>
  <si>
    <t>US Dollar/Norwegian Krone FX Spot Rate</t>
  </si>
  <si>
    <t>US Dollar/Omani Rial FX Spot Rate</t>
  </si>
  <si>
    <t>US Dollar/Pakistani Rupee FX Spot Rate</t>
  </si>
  <si>
    <t>Papua New Guinea Kina/US Dollar FX Spot Rate</t>
  </si>
  <si>
    <t>Papua New Guinean Kina</t>
  </si>
  <si>
    <t>US Dollar/Paraguayan Guarani FX Spot Rate</t>
  </si>
  <si>
    <t>US Dollar/Peruvian Sol FX Spot Rate</t>
  </si>
  <si>
    <t>US Dollar/Philippine Piso FX Spot Rate</t>
  </si>
  <si>
    <t>US Dollar/Polish Zloty FX Spot Rate</t>
  </si>
  <si>
    <t>US Dollar/Qatar Rial FX Spot Rate</t>
  </si>
  <si>
    <t>US Dollar/Romanian New Leu FX Spot Rate</t>
  </si>
  <si>
    <t>US Dollar/Russian Rouble FX Spot Rate</t>
  </si>
  <si>
    <t>US Dollar/Rwanda Franc FX Spot Rate</t>
  </si>
  <si>
    <t>Samoa Tala/US Dollar FX Spot Rate</t>
  </si>
  <si>
    <t>Samoan Tala</t>
  </si>
  <si>
    <t>US Dollar/Saudi Arabian Riyal FX Spot Rate</t>
  </si>
  <si>
    <t>US Dollar/Serbian Dinar FX Spot Rate</t>
  </si>
  <si>
    <t>US Dollar/Seychelles Rupee FX Spot Rate</t>
  </si>
  <si>
    <t>US Dollar/Sierra Leone Leone FX Spot Rate</t>
  </si>
  <si>
    <t>US Dollar/Singapore Dollar FX Spot Rate</t>
  </si>
  <si>
    <t>Solomon Islands Dollar/US Dollar FX Spot Rate</t>
  </si>
  <si>
    <t>Solomon Islands Dollar</t>
  </si>
  <si>
    <t>US Dollar/South African Rand FX Spot Rate</t>
  </si>
  <si>
    <t>US Dollar/Sri Lanka Rupee FX Spot Rate</t>
  </si>
  <si>
    <t>US Dollar/Surinam Dollar FX Spot Rate</t>
  </si>
  <si>
    <t>US Dollar/Swaziland Lilageni FX Spot Rate</t>
  </si>
  <si>
    <t>US Dollar/Swedish Krona FX Spot Rate</t>
  </si>
  <si>
    <t>US Dollar/Swiss Franc FX Spot Rate</t>
  </si>
  <si>
    <t>US Dollar/Tanzanian Shilling FX Spot Rate</t>
  </si>
  <si>
    <t>US Dollar/Thai Baht FX Spot Rate</t>
  </si>
  <si>
    <t>Tonga Pa'anga/US Dollar FX Spot Rate</t>
  </si>
  <si>
    <t>Tongan Pa'anga</t>
  </si>
  <si>
    <t>US Dollar/Trinidad&amp;Tobago Dollar FX Spot Rate</t>
  </si>
  <si>
    <t>US Dollar/Tunisian Dinar FX Spot Rate</t>
  </si>
  <si>
    <t>US Dollar/Turkish Lira FX Spot Rate</t>
  </si>
  <si>
    <t>US Dollar/Ugandan Shilling FX Spot Rate</t>
  </si>
  <si>
    <t>US Dollar/Ukraine Hryvnia FX Spot Rate</t>
  </si>
  <si>
    <t>US Dollar/UAE Dirham FX Spot Rate</t>
  </si>
  <si>
    <t>UK Pound Sterling/US Dollar FX Spot Rate</t>
  </si>
  <si>
    <t>US Dollar/Uruguayan New Peso FX Spot Rate</t>
  </si>
  <si>
    <t>US Dollar/Uzbekistan Sum FX Spot Rate</t>
  </si>
  <si>
    <t>US Dollar/Vanuatu Vatu FX Spot Rate</t>
  </si>
  <si>
    <t>US Dollar/Venezuelan Bolivar Fuerte FX Spot Rate</t>
  </si>
  <si>
    <t>US Dollar/Vietnam Dong FX Spot Rate</t>
  </si>
  <si>
    <t>US Dollar/Yemen Riyal FX Spot Rate</t>
  </si>
  <si>
    <t>US Dollar/Zambian Kwacha FX Spot Rate</t>
  </si>
  <si>
    <t>Bid Low</t>
  </si>
  <si>
    <t>Ask High</t>
  </si>
  <si>
    <t>Step2: Change the ISO currency code in cell A2 to your country's ISO code. Currently, the default is Albania, so the ISO code is "ALL=", you would change "ALL=" to "DZD=" if you contry of interest is Algeria .</t>
  </si>
  <si>
    <t>BWP</t>
  </si>
  <si>
    <t>Tenor</t>
  </si>
  <si>
    <t>1M</t>
  </si>
  <si>
    <t>Start Date</t>
  </si>
  <si>
    <t>End Date</t>
  </si>
  <si>
    <t>Symbol</t>
  </si>
  <si>
    <t>3M</t>
  </si>
  <si>
    <t>6M</t>
  </si>
  <si>
    <t>9M</t>
  </si>
  <si>
    <t>1Y</t>
  </si>
  <si>
    <t>2W</t>
  </si>
  <si>
    <t>CAD</t>
  </si>
  <si>
    <t>CNY</t>
  </si>
  <si>
    <t>HRK</t>
  </si>
  <si>
    <t>CZK</t>
  </si>
  <si>
    <t>DKK</t>
  </si>
  <si>
    <t>GHS</t>
  </si>
  <si>
    <t>HKD</t>
  </si>
  <si>
    <t>HUF</t>
  </si>
  <si>
    <t>ISK</t>
  </si>
  <si>
    <t>IDR</t>
  </si>
  <si>
    <t>ILS</t>
  </si>
  <si>
    <t>INR</t>
  </si>
  <si>
    <t>JPY</t>
  </si>
  <si>
    <t>JOD</t>
  </si>
  <si>
    <t>KZT</t>
  </si>
  <si>
    <t>KES</t>
  </si>
  <si>
    <t>KWD</t>
  </si>
  <si>
    <t>MXN</t>
  </si>
  <si>
    <t>MAD</t>
  </si>
  <si>
    <t>OMR</t>
  </si>
  <si>
    <t>PKR</t>
  </si>
  <si>
    <t>PHP</t>
  </si>
  <si>
    <t>PLN</t>
  </si>
  <si>
    <t>QAR</t>
  </si>
  <si>
    <t>RON</t>
  </si>
  <si>
    <t>RUB</t>
  </si>
  <si>
    <t>SAR</t>
  </si>
  <si>
    <t>RSD</t>
  </si>
  <si>
    <t>SGD</t>
  </si>
  <si>
    <t>ZAR</t>
  </si>
  <si>
    <t>KRW</t>
  </si>
  <si>
    <t>LKR</t>
  </si>
  <si>
    <t>SEK</t>
  </si>
  <si>
    <t>CHF</t>
  </si>
  <si>
    <t>THB</t>
  </si>
  <si>
    <t>TND</t>
  </si>
  <si>
    <t>TRY</t>
  </si>
  <si>
    <t>AED</t>
  </si>
  <si>
    <t>VND</t>
  </si>
  <si>
    <t>BGN</t>
  </si>
  <si>
    <t>NOK</t>
  </si>
  <si>
    <t>EUR</t>
  </si>
  <si>
    <t>NZD</t>
  </si>
  <si>
    <t>GBP</t>
  </si>
  <si>
    <t>Test</t>
  </si>
  <si>
    <t>Date</t>
  </si>
  <si>
    <t>Days since last MCP</t>
  </si>
  <si>
    <t>X223USM@INTDAILY</t>
  </si>
  <si>
    <t>X156USB@INTDAILY</t>
  </si>
  <si>
    <t>X233USM@INTDAILY</t>
  </si>
  <si>
    <t>X258USR@INTDAILY</t>
  </si>
  <si>
    <t>X288USD@INTDAILY</t>
  </si>
  <si>
    <t>X293USM@INTDAILY</t>
  </si>
  <si>
    <t>X128USB@INTDAILY</t>
  </si>
  <si>
    <t>X023USB@INTDAILY</t>
  </si>
  <si>
    <t>X144USB@INTDAILY</t>
  </si>
  <si>
    <t>X146USB@INTDAILY</t>
  </si>
  <si>
    <t>X112USB@INTDAILY</t>
  </si>
  <si>
    <t>X911USB@INTDAILY</t>
  </si>
  <si>
    <t>X912USB@INTDAILY</t>
  </si>
  <si>
    <t>X963USB@INTDAILY</t>
  </si>
  <si>
    <t>X918USB@INTDAILY</t>
  </si>
  <si>
    <t>X960USB@INTDAILY</t>
  </si>
  <si>
    <t>X935USB@INTDAILY</t>
  </si>
  <si>
    <t>X916USB@INTDAILY</t>
  </si>
  <si>
    <t>X964USB@INTDAILY</t>
  </si>
  <si>
    <t>X922USB@INTDAILY</t>
  </si>
  <si>
    <t>X926USB@INTDAILY</t>
  </si>
  <si>
    <t>X927USB@INTDAILY</t>
  </si>
  <si>
    <t>X513USM@INTDAILY</t>
  </si>
  <si>
    <t>X522USB@INTDAILY</t>
  </si>
  <si>
    <t>X924USB@INTDAILY</t>
  </si>
  <si>
    <t>X532USB@INTDAILY</t>
  </si>
  <si>
    <t>X534USB@INTDAILY</t>
  </si>
  <si>
    <t>X158JBB@INTDAILY</t>
  </si>
  <si>
    <t>X542USE@INTDAILY</t>
  </si>
  <si>
    <t>X544USR@INTDAILY</t>
  </si>
  <si>
    <t>X566USB@INTDAILY</t>
  </si>
  <si>
    <t>X578USB@INTDAILY</t>
  </si>
  <si>
    <t>X419USB@INTDAILY</t>
  </si>
  <si>
    <t>X652USM@INTDAILY</t>
  </si>
  <si>
    <t>X436USB@INTDAILY</t>
  </si>
  <si>
    <t>X443USB@INTDAILY</t>
  </si>
  <si>
    <t>X446USB@INTDAILY</t>
  </si>
  <si>
    <t>X686USM@INTDAILY</t>
  </si>
  <si>
    <t>X728USB@INTDAILY</t>
  </si>
  <si>
    <t>X449USM@INTDAILY</t>
  </si>
  <si>
    <t>X199U2B@INTDAILY</t>
  </si>
  <si>
    <t>X738USM@INTDAILY</t>
  </si>
  <si>
    <t>X744USB@INTDAILY</t>
  </si>
  <si>
    <t>X754USB@INTDAILY</t>
  </si>
  <si>
    <t>Haver Code</t>
  </si>
  <si>
    <t>Swiss Franc/US Dollar</t>
  </si>
  <si>
    <t>PEN/US$</t>
  </si>
  <si>
    <t>Guaraní/US$</t>
  </si>
  <si>
    <t>Krone/100 US$</t>
  </si>
  <si>
    <t>USD/EUR</t>
  </si>
  <si>
    <t>Units</t>
  </si>
  <si>
    <t>OMR/USD</t>
  </si>
  <si>
    <t>Rand/US$</t>
  </si>
  <si>
    <t>MidShilling/US Dollar</t>
  </si>
  <si>
    <t>Dinars/US Dollar</t>
  </si>
  <si>
    <t>ZMW/USD</t>
  </si>
  <si>
    <t>Namibian Dollar/USD</t>
  </si>
  <si>
    <t>Dirham/Dollar</t>
  </si>
  <si>
    <t>Colombian Peso/USD</t>
  </si>
  <si>
    <t>Swedish Krona/US$</t>
  </si>
  <si>
    <t>US$/GBP</t>
  </si>
  <si>
    <t>Dram/US$</t>
  </si>
  <si>
    <t>Lev/US$</t>
  </si>
  <si>
    <t>Kunas/US$</t>
  </si>
  <si>
    <t>Koruny/US$</t>
  </si>
  <si>
    <t>Zloty/US$</t>
  </si>
  <si>
    <t>Hryvnia/US$</t>
  </si>
  <si>
    <t>Som/US$</t>
  </si>
  <si>
    <t>BDT/USD</t>
  </si>
  <si>
    <t>Yuan/100 US$</t>
  </si>
  <si>
    <t>HK$/US$</t>
  </si>
  <si>
    <t>Rupees/US$</t>
  </si>
  <si>
    <t>PHP/USD</t>
  </si>
  <si>
    <t>Dinar/Dollar</t>
  </si>
  <si>
    <t>Cedi/US$</t>
  </si>
  <si>
    <t>NIS/US$</t>
  </si>
  <si>
    <t>Kuwait Fils/USD</t>
  </si>
  <si>
    <t>LBP/US$</t>
  </si>
  <si>
    <t>New Manat/US$</t>
  </si>
  <si>
    <t>LAK/USD</t>
  </si>
  <si>
    <t>Won/US$</t>
  </si>
  <si>
    <t>Yen/USD</t>
  </si>
  <si>
    <t>Riel/US$</t>
  </si>
  <si>
    <t>RUB/US$</t>
  </si>
  <si>
    <t>C$/US$</t>
  </si>
  <si>
    <t>Quetzales/US$</t>
  </si>
  <si>
    <t>Tenge/US$</t>
  </si>
  <si>
    <t>Real/USD</t>
  </si>
  <si>
    <t>X853USM@INTDAILY</t>
  </si>
  <si>
    <t>PNG Kina/ US$</t>
  </si>
  <si>
    <t>X759USM@INTDAILY</t>
  </si>
  <si>
    <t>CFA Franc / US$</t>
  </si>
  <si>
    <t>THB/USD</t>
  </si>
  <si>
    <t>Curn code</t>
  </si>
  <si>
    <t>AMD</t>
  </si>
  <si>
    <t>AZN</t>
  </si>
  <si>
    <t>BHD</t>
  </si>
  <si>
    <t>BDT</t>
  </si>
  <si>
    <t>BAM</t>
  </si>
  <si>
    <t>BRL</t>
  </si>
  <si>
    <t>KHR</t>
  </si>
  <si>
    <t>XAF</t>
  </si>
  <si>
    <t>COP</t>
  </si>
  <si>
    <t>GTQ</t>
  </si>
  <si>
    <t>LAK</t>
  </si>
  <si>
    <t>LBP</t>
  </si>
  <si>
    <t>NAD</t>
  </si>
  <si>
    <t>PGK</t>
  </si>
  <si>
    <t>PYG</t>
  </si>
  <si>
    <t>PEN</t>
  </si>
  <si>
    <t>TZS</t>
  </si>
  <si>
    <t>UAH</t>
  </si>
  <si>
    <t>UZS</t>
  </si>
  <si>
    <t>ZMW</t>
  </si>
  <si>
    <t>R</t>
  </si>
  <si>
    <t>𝐷𝐶</t>
  </si>
  <si>
    <t>G</t>
  </si>
  <si>
    <t>T</t>
  </si>
  <si>
    <r>
      <t>i</t>
    </r>
    <r>
      <rPr>
        <vertAlign val="superscript"/>
        <sz val="11"/>
        <color theme="1"/>
        <rFont val="Calibri"/>
        <family val="2"/>
        <scheme val="minor"/>
      </rPr>
      <t>k</t>
    </r>
  </si>
  <si>
    <r>
      <t>i</t>
    </r>
    <r>
      <rPr>
        <vertAlign val="superscript"/>
        <sz val="11"/>
        <color theme="1"/>
        <rFont val="Calibri"/>
        <family val="2"/>
        <scheme val="minor"/>
      </rPr>
      <t>g</t>
    </r>
  </si>
  <si>
    <t>Annualized domestic currency market interest rate.</t>
  </si>
  <si>
    <t>Annualized rate at which the cash margin is remunerated</t>
  </si>
  <si>
    <r>
      <t>i</t>
    </r>
    <r>
      <rPr>
        <vertAlign val="superscript"/>
        <sz val="11"/>
        <color theme="1"/>
        <rFont val="Calibri"/>
        <family val="2"/>
        <scheme val="minor"/>
      </rPr>
      <t>k</t>
    </r>
    <r>
      <rPr>
        <sz val="11"/>
        <color theme="1"/>
        <rFont val="Calibri"/>
        <family val="2"/>
        <scheme val="minor"/>
      </rPr>
      <t>-i</t>
    </r>
    <r>
      <rPr>
        <vertAlign val="superscript"/>
        <sz val="11"/>
        <color theme="1"/>
        <rFont val="Calibri"/>
        <family val="2"/>
        <scheme val="minor"/>
      </rPr>
      <t>g</t>
    </r>
  </si>
  <si>
    <t>represents the difference between market rates and the remuneration of the deposit margin</t>
  </si>
  <si>
    <t>Market (High)</t>
  </si>
  <si>
    <t>Market (Low)</t>
  </si>
  <si>
    <t>MCP Assessment</t>
  </si>
  <si>
    <t>Tolerance Margin (High)</t>
  </si>
  <si>
    <t>Tolerance Margin (Low)</t>
  </si>
  <si>
    <t>R is computed as below:</t>
  </si>
  <si>
    <t>Effective exchange rate of transaction</t>
  </si>
  <si>
    <t>Market Mid</t>
  </si>
  <si>
    <t>Effective Exchange rate of transaction ( R )</t>
  </si>
  <si>
    <t>Amount of domestic currency required by official action to be deposited to obtain one unit of foreign currency</t>
  </si>
  <si>
    <t>Margin requirement. G=0.5 means that a market participant wishing to exchange 100 unit of the domestic currency must deposit 50 unit of the domestic currency as cash margin.</t>
  </si>
  <si>
    <t>T is the period (in years) during which the deposit must be kept.</t>
  </si>
  <si>
    <t>Effective exchange rate of the transaction (R), that includes the forgone interest would be compared with the wholesale spot market H/L and the permissible margin.</t>
  </si>
  <si>
    <r>
      <t>i</t>
    </r>
    <r>
      <rPr>
        <b/>
        <vertAlign val="superscript"/>
        <sz val="11"/>
        <color theme="1"/>
        <rFont val="Calibri"/>
        <family val="2"/>
        <scheme val="minor"/>
      </rPr>
      <t>k</t>
    </r>
  </si>
  <si>
    <r>
      <t>i</t>
    </r>
    <r>
      <rPr>
        <b/>
        <vertAlign val="superscript"/>
        <sz val="11"/>
        <color theme="1"/>
        <rFont val="Calibri"/>
        <family val="2"/>
        <scheme val="minor"/>
      </rPr>
      <t>g</t>
    </r>
  </si>
  <si>
    <r>
      <t>M</t>
    </r>
    <r>
      <rPr>
        <b/>
        <vertAlign val="subscript"/>
        <sz val="11"/>
        <color theme="1"/>
        <rFont val="Calibri"/>
        <family val="2"/>
        <scheme val="minor"/>
      </rPr>
      <t>H/L</t>
    </r>
  </si>
  <si>
    <r>
      <t>M</t>
    </r>
    <r>
      <rPr>
        <b/>
        <vertAlign val="subscript"/>
        <sz val="11"/>
        <color theme="1"/>
        <rFont val="Calibri"/>
        <family val="2"/>
        <scheme val="minor"/>
      </rPr>
      <t xml:space="preserve">H/L  </t>
    </r>
    <r>
      <rPr>
        <b/>
        <sz val="11"/>
        <color theme="1"/>
        <rFont val="Calibri"/>
        <family val="2"/>
        <scheme val="minor"/>
      </rPr>
      <t>+2%</t>
    </r>
  </si>
  <si>
    <r>
      <t>M</t>
    </r>
    <r>
      <rPr>
        <b/>
        <vertAlign val="subscript"/>
        <sz val="11"/>
        <color theme="1"/>
        <rFont val="Calibri"/>
        <family val="2"/>
        <scheme val="minor"/>
      </rPr>
      <t xml:space="preserve">H/L  </t>
    </r>
    <r>
      <rPr>
        <b/>
        <sz val="11"/>
        <color theme="1"/>
        <rFont val="Calibri"/>
        <family val="2"/>
        <scheme val="minor"/>
      </rPr>
      <t>-2%</t>
    </r>
  </si>
  <si>
    <t>Example: Import Deposit</t>
  </si>
  <si>
    <t>Authorities may require banks to provide deposit margins equal to 100 percent of the amount of domestic currency to be exchanged, up to a year, for no remuneration, while the market interest rates is 14 percent. The amount of domestic currency (DC) demanded is the market exchange rate. High and low market exchange rates are 75 and 76 respectively.</t>
  </si>
  <si>
    <t>Date Last MCP</t>
  </si>
  <si>
    <t>CMarka/US$</t>
  </si>
  <si>
    <t>US Dollar/Afghanistan Afghani FX Spot rate</t>
  </si>
  <si>
    <t>US Dollar/Iranian Rial FX Spot Rate</t>
  </si>
  <si>
    <t>Margin deposit requirements, if remunerated below market rates due to official action, would be assessed under the MCP policy following the methodology at maturity.</t>
  </si>
  <si>
    <t>2Y</t>
  </si>
  <si>
    <t>3Y</t>
  </si>
  <si>
    <t>5Y</t>
  </si>
  <si>
    <t>10Y</t>
  </si>
  <si>
    <t>Contract</t>
  </si>
  <si>
    <t>O (ATM Option)</t>
  </si>
  <si>
    <t>NDF (NDF)</t>
  </si>
  <si>
    <t>V (Forward Outright)</t>
  </si>
  <si>
    <t>NDFOR (Non-Deliverable Outright)</t>
  </si>
  <si>
    <t>i*</t>
  </si>
  <si>
    <t>i</t>
  </si>
  <si>
    <t>Strike</t>
  </si>
  <si>
    <t>Premium</t>
  </si>
  <si>
    <t>R10 (10 Delta Risk Reversal)</t>
  </si>
  <si>
    <t>RR (25 Delta Risk Reversal)</t>
  </si>
  <si>
    <t>B10 (10 Delta Butterfly)</t>
  </si>
  <si>
    <t>BF (25 Delta Butterfly)</t>
  </si>
  <si>
    <t>ON</t>
  </si>
  <si>
    <t>TN</t>
  </si>
  <si>
    <t>SW</t>
  </si>
  <si>
    <t>3W</t>
  </si>
  <si>
    <t>6W</t>
  </si>
  <si>
    <t>2M</t>
  </si>
  <si>
    <t>4M</t>
  </si>
  <si>
    <t>5M</t>
  </si>
  <si>
    <t>7M</t>
  </si>
  <si>
    <t>8M</t>
  </si>
  <si>
    <t>10M</t>
  </si>
  <si>
    <t>11M</t>
  </si>
  <si>
    <t>4Y</t>
  </si>
  <si>
    <t>15Y</t>
  </si>
  <si>
    <t>20Y</t>
  </si>
  <si>
    <t>25Y</t>
  </si>
  <si>
    <t>30Y</t>
  </si>
  <si>
    <t>Currency (or Cross Rate)</t>
  </si>
  <si>
    <t>Leave Blank (Forward Swap)</t>
  </si>
  <si>
    <t>Custom Search</t>
  </si>
  <si>
    <t>Domestic Rate</t>
  </si>
  <si>
    <t>Foreign Rate</t>
  </si>
  <si>
    <t>Type RIC in D4</t>
  </si>
  <si>
    <t>Type RIC in E4</t>
  </si>
  <si>
    <t>Note: May need to divide domestic and foreign interest rate from Eikon by 100 to convert value into percentage</t>
  </si>
  <si>
    <t>Time Zone</t>
  </si>
  <si>
    <t>(GMT -11:00) APIA API</t>
  </si>
  <si>
    <t>(GMT -10:00) HONOLULU HON</t>
  </si>
  <si>
    <t>(GMT - 9:00) ALASKA ALS</t>
  </si>
  <si>
    <t>(GMT -8:00) LOS ANGELES LAX</t>
  </si>
  <si>
    <t>(GMT -8:00) SAN FRANCISCO SFR</t>
  </si>
  <si>
    <t>(GMT -8:00) US PACIFIC ST PST</t>
  </si>
  <si>
    <t>(GMT -8:00) VANCOUVER VAN</t>
  </si>
  <si>
    <t>(GMT -7:00) DENVER DNV</t>
  </si>
  <si>
    <t>(GMT -7:00) PHOENIX PHX</t>
  </si>
  <si>
    <t>(GMT -7:00) US MOUNTAIN ST MST</t>
  </si>
  <si>
    <t>(GMT -6:00) CHICAGO CHG</t>
  </si>
  <si>
    <t>(GMT -6:00) DALLAS DAL</t>
  </si>
  <si>
    <t>(GMT -6:00) HOUSTON HOU</t>
  </si>
  <si>
    <t>(GMT -6:00) KANSAS CITY KCK</t>
  </si>
  <si>
    <t>(GMT -6:00) MEXICO CITY MEX</t>
  </si>
  <si>
    <t>(GMT -6:00) US CENTRAL ST CST</t>
  </si>
  <si>
    <t>(GMT -6:00) WINNIPEG YWG</t>
  </si>
  <si>
    <t>(GMT -5:00) BOGOTA BOG</t>
  </si>
  <si>
    <t>(GMT -5:00) INDIANAPOLIS IND</t>
  </si>
  <si>
    <t>(GMT -5:00) LIMA LIM</t>
  </si>
  <si>
    <t>(GMT -5:00) MIAMI MIA</t>
  </si>
  <si>
    <t>(GMT -5:00) MONTREAL MON</t>
  </si>
  <si>
    <t>(GMT -5:00) NEW YORK NYC</t>
  </si>
  <si>
    <t>(GMT -5:00) PANAMA CITY PTY</t>
  </si>
  <si>
    <t>(GMT -5:00) PHILADELPHIA PHL</t>
  </si>
  <si>
    <t>(GMT -5:00) QUITO UIO</t>
  </si>
  <si>
    <t>(GMT -5:00) WASHINGTON DC WAS</t>
  </si>
  <si>
    <t>(GMT -4:00) BERMUDA BMU</t>
  </si>
  <si>
    <t>(GMT -4:00) CARACAS CCS</t>
  </si>
  <si>
    <t>(GMT -4:00) WILLEMSTAD WIL</t>
  </si>
  <si>
    <t>(GMT -3:00) ASUNCION ASC</t>
  </si>
  <si>
    <t>(GMT -3:00) BUENOS AIRES BUE</t>
  </si>
  <si>
    <t>(GMT -3:00) MONTEVIDEO MVD</t>
  </si>
  <si>
    <t>(GMT -3:00) RIO DE JANIERO RIO</t>
  </si>
  <si>
    <t>(GMT -3:00) SANTIAGO STI</t>
  </si>
  <si>
    <t>(GMT -3:00) SAO PAULO SAO</t>
  </si>
  <si>
    <t>(GMT +0:00) ACCRA IN GHANA ACC</t>
  </si>
  <si>
    <t>(GMT +0:00) BANJUL IN GAMBIA BJL</t>
  </si>
  <si>
    <t>(GMT +0:00) DUBLIN DUB</t>
  </si>
  <si>
    <t>(GMT +0:00) FREETOWN FTN</t>
  </si>
  <si>
    <t>(GMT +0:00) LISBON LIS</t>
  </si>
  <si>
    <t>(GMT +0:00) LONDON LON</t>
  </si>
  <si>
    <t>(GMT +0:00) REYKJAVIK PVK</t>
  </si>
  <si>
    <t>(GMT +0:00) UNIV. TIME CK UTC</t>
  </si>
  <si>
    <t>(GMT +1:00) ALGIERS ALG</t>
  </si>
  <si>
    <t>(GMT +1:00) AMSTERDAM AMS</t>
  </si>
  <si>
    <t>(GMT +1:00) BARCELONA BAR</t>
  </si>
  <si>
    <t>(GMT +1:00) BELGRADE BEG</t>
  </si>
  <si>
    <t>(GMT +1:00) BILBAO BIL</t>
  </si>
  <si>
    <t>(GMT +1:00) BRATISLAVA BRA</t>
  </si>
  <si>
    <t>(GMT +1:00) BRUSSELS BRU</t>
  </si>
  <si>
    <t>(GMT +1:00) BUDAPEST BUD</t>
  </si>
  <si>
    <t>(GMT +1:00) CENTRAL EUROPE CET</t>
  </si>
  <si>
    <t>(GMT +1:00) COPENHAGEN COP</t>
  </si>
  <si>
    <t>(GMT +1:00) FFR FFR</t>
  </si>
  <si>
    <t>(GMT +1:00) FRANKFURT FFT</t>
  </si>
  <si>
    <t>(GMT +1:00) GENEVA GVA</t>
  </si>
  <si>
    <t>(GMT +1:00) LAGOS LOS</t>
  </si>
  <si>
    <t>(GMT +1:00) LIBREVILLE LBV</t>
  </si>
  <si>
    <t>(GMT +1:00) LJUBLJANA LJU</t>
  </si>
  <si>
    <t>(GMT+1:00) LUXEMBOURG LUX</t>
  </si>
  <si>
    <t>(GMT +1:00) MADRID MAD</t>
  </si>
  <si>
    <t>(GMT +1:00) MALTA MLT</t>
  </si>
  <si>
    <t>(GMT +1:00) MILAN MIL</t>
  </si>
  <si>
    <t>(GMT +1:00) OSLO OSL</t>
  </si>
  <si>
    <t>(GMT +1:00) PARIS PAR</t>
  </si>
  <si>
    <t>(GMT +1:00) PRAGUE PRG</t>
  </si>
  <si>
    <t>(GMT +1:00) RABAT RAB</t>
  </si>
  <si>
    <t>(GMT +1:00) SKOPJE SKO</t>
  </si>
  <si>
    <t>(GMT +1:00) STOCKHOLM STO</t>
  </si>
  <si>
    <t>(GMT +1:00) TIRANA TIR</t>
  </si>
  <si>
    <t>(GMT +1:00) TUNIS TUN</t>
  </si>
  <si>
    <t>(GMT +1:00) VALENCIA VAL</t>
  </si>
  <si>
    <t>(GMT +1:00) VIENNA VIE</t>
  </si>
  <si>
    <t>(GMT +1:00) WARSAW WAR</t>
  </si>
  <si>
    <t>(GMT +1:00) ZAGREB ZAG</t>
  </si>
  <si>
    <t>(GMT +1:00) ZURICH ZUR</t>
  </si>
  <si>
    <t>(GMT +2:00) ATHENS ATH</t>
  </si>
  <si>
    <t>(GMT +2:00) BEIRUT BEY</t>
  </si>
  <si>
    <t>(GMT +2:00) BUCHAREST BUH</t>
  </si>
  <si>
    <t>(GMT +2:00) CAIRO CAI</t>
  </si>
  <si>
    <t>(GMT +2:00) CHISINAU KIV</t>
  </si>
  <si>
    <t>(GMT +2:00) GABORONE GAB</t>
  </si>
  <si>
    <t>(GMT +2:00) HARARE HAR</t>
  </si>
  <si>
    <t>(GMT +2:00) HELSINKI HEL</t>
  </si>
  <si>
    <t>(GMT +2:00) JERUSALEM JRS</t>
  </si>
  <si>
    <t>(GMT +2:00) JOHANNESBURG JHB</t>
  </si>
  <si>
    <t>(GMT +2:00) KYIV KIE</t>
  </si>
  <si>
    <t>(GMT +2:00) LUSAKA LUN</t>
  </si>
  <si>
    <t>(GMT +2:00) MAPUTO MPM</t>
  </si>
  <si>
    <t>(GMT +2:00) MBABANE MBN</t>
  </si>
  <si>
    <t>(GMT +2:00) NABLUS ZDF</t>
  </si>
  <si>
    <t>(GMT +2:00) NICOSIA NIC</t>
  </si>
  <si>
    <t>(GMT +2:00) RIGA RIX</t>
  </si>
  <si>
    <t>(GMT +2:00) SOFIA SOF</t>
  </si>
  <si>
    <t>(GMT +2:00) TALLINN TLL</t>
  </si>
  <si>
    <t>(GMT +2:00) TEL AVIV TLV</t>
  </si>
  <si>
    <t>(GMT +2:00) VILNIUS VIL</t>
  </si>
  <si>
    <t>(GMT +2:00) WINDHOEK WDH</t>
  </si>
  <si>
    <t>(GMT +3:00) AMMAN AMM</t>
  </si>
  <si>
    <t>(GMT +3:00) ANTANANARIVO TNA</t>
  </si>
  <si>
    <t>(GMT +3:00) BAHRAIN BAH</t>
  </si>
  <si>
    <t>(GMT +3:00) DODOMA DOD</t>
  </si>
  <si>
    <t>(GMT +3:00) DOHA DOH</t>
  </si>
  <si>
    <t>(GMT +3:00) ISTANBUL IST</t>
  </si>
  <si>
    <t>(GMT +3:00) KAMPALA KLA</t>
  </si>
  <si>
    <t>(GMT +3:00) KUWAIT CITY KWI</t>
  </si>
  <si>
    <t>(GMT +3:00) MINSK MIN</t>
  </si>
  <si>
    <t>(GMT +3:00) MOSCOW MOS</t>
  </si>
  <si>
    <t>(GMT +3:00) NAIROBI NBO</t>
  </si>
  <si>
    <t>(GMT +3:00) RIYADH RIY</t>
  </si>
  <si>
    <t>(GMT +3:00) TEHRAN THE</t>
  </si>
  <si>
    <t>(GMT +4:00) ABU DHABI AUH</t>
  </si>
  <si>
    <t>(GMT +4:00) BAKU BAK</t>
  </si>
  <si>
    <t>(GMT +4:00) MUSCAT MCT</t>
  </si>
  <si>
    <t>(GMT +4:00) PORT LOUIS PLX</t>
  </si>
  <si>
    <t>(GMT +4:00) TBILISI UD3</t>
  </si>
  <si>
    <t>(GMT +5:00) ASHKHABAD ASB</t>
  </si>
  <si>
    <t>(GMT +5:00) KARACHI KHI</t>
  </si>
  <si>
    <t>(GMT +5:00) TASHKENT TAK</t>
  </si>
  <si>
    <t>(GMT +5:30) BOMBAY BOM</t>
  </si>
  <si>
    <t>(GMT +5:30) CALCUTTA CAL</t>
  </si>
  <si>
    <t>(GMT +5:30) COLOMBO CMB</t>
  </si>
  <si>
    <t>(GMT +5:30) MADRAS MDS</t>
  </si>
  <si>
    <t>(GMT +6:00) ALMATY ALM</t>
  </si>
  <si>
    <t>(GMT +6:00) DHAKA DSE</t>
  </si>
  <si>
    <t>(GMT +7:00) BANGKOK BKK</t>
  </si>
  <si>
    <t>(GMT +7:00) HANOI HAN</t>
  </si>
  <si>
    <t>(GMT +7:00) JAKARTA JAK</t>
  </si>
  <si>
    <t>(GMT +8:00) BEIJING PEK</t>
  </si>
  <si>
    <t>(GMT +8:00) BRUNEI BAI</t>
  </si>
  <si>
    <t>(GMT +8:00) HONG KONG HKG</t>
  </si>
  <si>
    <t>(GMT +8:00) KUALA LUMPUR KUL</t>
  </si>
  <si>
    <t>(GMT +8:00) MANILA MNL</t>
  </si>
  <si>
    <t>(GMT +8:00) PERTH PER</t>
  </si>
  <si>
    <t>(GMT +8:00) SHANGHAI SHA</t>
  </si>
  <si>
    <t>(GMT +8:00) SINGAPORE SIN</t>
  </si>
  <si>
    <t>(GMT +8:00) TAIPEI TPE</t>
  </si>
  <si>
    <t>(GMT +9:00) OSAKA OSA</t>
  </si>
  <si>
    <t>(GMT +9:00) SEOUL SEL</t>
  </si>
  <si>
    <t>(GMT +9:00) TOKYO TOK</t>
  </si>
  <si>
    <t>(GMT +10:30) ADELAIDE ADL</t>
  </si>
  <si>
    <t>(GMT +11:00) SYDNEY SYD</t>
  </si>
  <si>
    <t>(GMT +12:00) SUVA SUV</t>
  </si>
  <si>
    <t>(GMT +13:00) WELLINGTON WEL</t>
  </si>
  <si>
    <r>
      <t>High (H</t>
    </r>
    <r>
      <rPr>
        <b/>
        <vertAlign val="subscript"/>
        <sz val="11"/>
        <color theme="1"/>
        <rFont val="Calibri"/>
        <family val="2"/>
        <scheme val="minor"/>
      </rPr>
      <t>t</t>
    </r>
    <r>
      <rPr>
        <b/>
        <sz val="11"/>
        <color theme="1"/>
        <rFont val="Calibri"/>
        <family val="2"/>
        <scheme val="minor"/>
      </rPr>
      <t>)</t>
    </r>
  </si>
  <si>
    <r>
      <t>Low (L</t>
    </r>
    <r>
      <rPr>
        <b/>
        <vertAlign val="subscript"/>
        <sz val="11"/>
        <color theme="1"/>
        <rFont val="Calibri"/>
        <family val="2"/>
        <scheme val="minor"/>
      </rPr>
      <t>t</t>
    </r>
    <r>
      <rPr>
        <b/>
        <sz val="11"/>
        <color theme="1"/>
        <rFont val="Calibri"/>
        <family val="2"/>
        <scheme val="minor"/>
      </rPr>
      <t>)</t>
    </r>
  </si>
  <si>
    <r>
      <t xml:space="preserve">Instructions: </t>
    </r>
    <r>
      <rPr>
        <sz val="11"/>
        <color theme="1"/>
        <rFont val="Calibri"/>
        <family val="2"/>
        <scheme val="minor"/>
      </rPr>
      <t xml:space="preserve">Insert currency, time zone start date, end date in Column B &amp; official rate data in column D, the current official rate is hypothetical. </t>
    </r>
  </si>
  <si>
    <r>
      <t>Note:</t>
    </r>
    <r>
      <rPr>
        <sz val="11"/>
        <color theme="1"/>
        <rFont val="Calibri"/>
        <family val="2"/>
        <scheme val="minor"/>
      </rPr>
      <t xml:space="preserve"> Observation period for a MCP assessment is 12 months and to be done latest till t-1 date.</t>
    </r>
  </si>
  <si>
    <r>
      <rPr>
        <b/>
        <sz val="11"/>
        <color theme="1"/>
        <rFont val="Calibri"/>
        <family val="2"/>
        <scheme val="minor"/>
      </rPr>
      <t>Instructions:</t>
    </r>
    <r>
      <rPr>
        <sz val="11"/>
        <color theme="1"/>
        <rFont val="Calibri"/>
        <family val="2"/>
        <scheme val="minor"/>
      </rPr>
      <t xml:space="preserve"> Insert currency, start date, end date in Column B , domestic and foreign interest rate in columns D and E, &amp; official rate data in column F, the current official rate is hypothetical. </t>
    </r>
  </si>
  <si>
    <r>
      <rPr>
        <b/>
        <sz val="11"/>
        <color theme="1"/>
        <rFont val="Calibri"/>
        <family val="2"/>
        <scheme val="minor"/>
      </rPr>
      <t>Instructions:</t>
    </r>
    <r>
      <rPr>
        <sz val="11"/>
        <color theme="1"/>
        <rFont val="Calibri"/>
        <family val="2"/>
        <scheme val="minor"/>
      </rPr>
      <t xml:space="preserve"> Insert start date, end date in Column B, strike and premium in columns B and C, &amp; official rate data in column D, the current official rate is hypothetical. </t>
    </r>
  </si>
  <si>
    <t>(GMT +0:00) REYKJAVIK RVK</t>
  </si>
  <si>
    <t>(GMT -5:00) US EASTERN EST</t>
  </si>
  <si>
    <t>(GMT -5:00) TORONTO TOR</t>
  </si>
  <si>
    <t>(GMT +5:30) NEW DEHLI DEL</t>
  </si>
  <si>
    <t>Euro/Australian Dollar FX Cross Rate</t>
  </si>
  <si>
    <t>Euro/Canadian Dollar FX Cross Rate</t>
  </si>
  <si>
    <t>Euro/Swiss Franc FX Cross Rate</t>
  </si>
  <si>
    <t>Euro/Danish Krone FX Cross Rate</t>
  </si>
  <si>
    <t>Euro/UK Pound Sterling FX Cross Rate</t>
  </si>
  <si>
    <t>Euro/Hong Kong Dollar FX Cross Rate</t>
  </si>
  <si>
    <t>Euro/Japanese Yen FX Cross Rate</t>
  </si>
  <si>
    <t>Euro/Norwegian Krone FX Cross Rate</t>
  </si>
  <si>
    <t>Euro/New Zealand Dollar FX Cross Rate</t>
  </si>
  <si>
    <t>Euro/Swedish Krona FX Cross Rate</t>
  </si>
  <si>
    <t>UK Pound Sterling/Australian Dollar FX Cross Rate</t>
  </si>
  <si>
    <t>UK Pound Sterling/Canadian Dollar FX Cross Rate</t>
  </si>
  <si>
    <t>UK Pound Sterling/Swiss Franc FX Cross Rate</t>
  </si>
  <si>
    <t>UK Pound Sterling/Danish Krone FX Cross Rate</t>
  </si>
  <si>
    <t>UK Pound Sterling/Japanese Yen FX Cross Rate</t>
  </si>
  <si>
    <t>UK Pound Sterling/Norwegian Krone FX Cross Rate</t>
  </si>
  <si>
    <t>UK Pound Sterling/New Zealand Dollar FX Cross Rate</t>
  </si>
  <si>
    <t>UK Pound Sterling/Swedish Krona FX Cross Rate</t>
  </si>
  <si>
    <t>Euro/Czech Koruna FX Cross Rate</t>
  </si>
  <si>
    <t>Euro/Hungarian Forint FX Cross Rate</t>
  </si>
  <si>
    <t>Euro/Iceland Krona FX Cross Rate</t>
  </si>
  <si>
    <t>Euro/Polish Zloty FX Cross Rate</t>
  </si>
  <si>
    <t>Euro/Romanian New Leu FX Cross Rate</t>
  </si>
  <si>
    <t>UK Pound Sterling/Czech Koruna FX Cross Rate</t>
  </si>
  <si>
    <t>UK Pound Sterling/Euro FX Cross Rate</t>
  </si>
  <si>
    <t>UK Pound Sterling/Hungarian Forint FX Cross Rate</t>
  </si>
  <si>
    <t>UK Pound Sterling/Iceland Krona FX Cross Rate</t>
  </si>
  <si>
    <t>UK Pound Sterling/Polish Zloty FX Cross Rate</t>
  </si>
  <si>
    <t>Australian Dollar/Canadian Dollar FX Cross Rate</t>
  </si>
  <si>
    <t>Australian Dollar/Swiss Franc FX Cross Rate</t>
  </si>
  <si>
    <t>Australian Dollar/Japanese Yen FX Cross Rate</t>
  </si>
  <si>
    <t>Australian Dollar/New Zealand Dollar FX Cross Rate</t>
  </si>
  <si>
    <t>Canadian Dollar/Swiss Franc FX Cross Rate</t>
  </si>
  <si>
    <t>Canadian Dollar/Japanese Yen FX Cross Rate</t>
  </si>
  <si>
    <t>Swiss Franc/Hungarian Forint FX Cross Rate</t>
  </si>
  <si>
    <t>Swiss Franc/Iceland Krona FX Cross Rate</t>
  </si>
  <si>
    <t>Swiss Franc/Japanese Yen FX Cross Rate</t>
  </si>
  <si>
    <t>Swiss Franc/Polish Zloty FX Cross Rate</t>
  </si>
  <si>
    <t>Swiss Franc/Romanian New Leu FX Cross Rate</t>
  </si>
  <si>
    <t>Swiss Franc/Swedish Krona FX Cross Rate</t>
  </si>
  <si>
    <t>Danish Krone/Iceland Krona FX Cross Rate</t>
  </si>
  <si>
    <t>Danish Krone/Polish Zloty FX Cross Rate</t>
  </si>
  <si>
    <t>Japanese Yen/Iceland Krona FX Cross Rate</t>
  </si>
  <si>
    <t>Japanese Yen/Polish Zloty FX Cross Rate</t>
  </si>
  <si>
    <t>Japanese Yen/Romanian New Leu FX Cross Rate</t>
  </si>
  <si>
    <t>Norwegian Krone/Swedish Krona FX Cross Rate</t>
  </si>
  <si>
    <t>Euro/Armenian Dram FX Cross Rate</t>
  </si>
  <si>
    <t>Euro/Algerian Dinar FX Cross Rate</t>
  </si>
  <si>
    <t>Euro/Albanian Lek FX Cross Rate</t>
  </si>
  <si>
    <t>Euro/Bosnian Mark FX Cross Rate</t>
  </si>
  <si>
    <t>Euro/Bahraini Dinar FX Cross Rate</t>
  </si>
  <si>
    <t>Euro/Bangladesh Taka FX Cross Rate</t>
  </si>
  <si>
    <t>Euro/Bulgarian Lev FX Cross Rate</t>
  </si>
  <si>
    <t>Euro/Chinese Yuan Offshore FX Cross Rate</t>
  </si>
  <si>
    <t>Euro/Cambodia Riel FX Cross Rate</t>
  </si>
  <si>
    <t>Euro/Chinese Renminbi FX Cross Rate</t>
  </si>
  <si>
    <t>Euro/Croatian Kuna FX Cross Rate</t>
  </si>
  <si>
    <t>Euro/CFA Franc FX Cross Rate</t>
  </si>
  <si>
    <t>Euro/Egyptian Pound FX Cross Rate</t>
  </si>
  <si>
    <t>Euro/Georgian Lari FX Cross Rate</t>
  </si>
  <si>
    <t>Euro/Ghanian Cedi FX Cross Rate</t>
  </si>
  <si>
    <t>Euro/Indian Rupee FX Cross Rate</t>
  </si>
  <si>
    <t>Euro/Indonesian Rupiah FX Cross Rate</t>
  </si>
  <si>
    <t>Euro/Israeli Shekel FX Cross Rate</t>
  </si>
  <si>
    <t>Euro/Special Drawing Rights FX Cross Rate</t>
  </si>
  <si>
    <t>Euro/Kuwaiti Dinar FX Cross Rate</t>
  </si>
  <si>
    <t>Euro/Kenyan Shilling FX Cross Rate</t>
  </si>
  <si>
    <t>Euro/Kazakhstan Tenge FX Cross Rate</t>
  </si>
  <si>
    <t>Euro/Lao Kip FX Cross Rate</t>
  </si>
  <si>
    <t>Euro/Myanmar Kyat FX Cross Rate</t>
  </si>
  <si>
    <t>Euro/Molodovan Leu FX Cross Rate</t>
  </si>
  <si>
    <t>Euro/Malagasy Ariary FX Cross Rate</t>
  </si>
  <si>
    <t>Euro/Macedonian Denar FX Cross Rate</t>
  </si>
  <si>
    <t>Euro/Mexican Peso FX Cross Rate</t>
  </si>
  <si>
    <t>Euro/Moroccan Dirham FX Cross Rate</t>
  </si>
  <si>
    <t>Euro/Nigerian Naira FX Cross Rate</t>
  </si>
  <si>
    <t>Euro/Omani Rial FX Cross Rate</t>
  </si>
  <si>
    <t>Euro/Qatar Rial FX Cross Rate</t>
  </si>
  <si>
    <t>Euro/Russian Rouble FX Cross Rate</t>
  </si>
  <si>
    <t>Euro/Saudi Arabian Riyal FX Cross Rate</t>
  </si>
  <si>
    <t>Euro/South African Rand FX Cross Rate</t>
  </si>
  <si>
    <t>Euro/Singapore Dollar FX Cross Rate</t>
  </si>
  <si>
    <t>Euro/Serbian Dinar FX Cross Rate</t>
  </si>
  <si>
    <t>Euro/Tajikistan Sum FX Cross Rate</t>
  </si>
  <si>
    <t>Euro/Turkish Lira FX Cross Rate</t>
  </si>
  <si>
    <t>Euro/Thai Baht FX Cross Rate</t>
  </si>
  <si>
    <t>Euro/UAE Dirham FX Cross Rate</t>
  </si>
  <si>
    <t>Euro/Ukraine Hryvnia FX Cross Rate</t>
  </si>
  <si>
    <t>Euro/Ugandan Shilling FX Cross Rate</t>
  </si>
  <si>
    <t>Euro/Vietnam Dong FX Cross Rate</t>
  </si>
  <si>
    <t>Euro/Vanuatu Vatu FX Cross Rate</t>
  </si>
  <si>
    <t>Euro/Zambian Kwacha FX Cross Rate</t>
  </si>
  <si>
    <t>Euro/Lithuanian Lita FX Cross Rate</t>
  </si>
  <si>
    <t>Japanese Yen/Algerian Dinar FX Cross Rate</t>
  </si>
  <si>
    <t>Japanese Yen/Bangladesh Taka FX Cross Rate</t>
  </si>
  <si>
    <t>Japanese Yen/Bosnian Mark FX Cross Rate</t>
  </si>
  <si>
    <t>Japanese Yen/Bulgarian Lev FX Cross Rate</t>
  </si>
  <si>
    <t>Japanese Yen/Chinese Renminbi FX Cross Rate</t>
  </si>
  <si>
    <t>Japanese Yen/Croatian Kuna FX Cross Rate</t>
  </si>
  <si>
    <t>Japanese Yen/CFA Franc FX Cross Rate</t>
  </si>
  <si>
    <t>Japanese Yen/Egyptian Pound FX Cross Rate</t>
  </si>
  <si>
    <t>Japanese Yen/Ghanian Cedi FX Cross Rate</t>
  </si>
  <si>
    <t>Japanese Yen/Israeli Shekel FX Cross Rate</t>
  </si>
  <si>
    <t>Japanese Yen/Lao Kip FX Cross Rate</t>
  </si>
  <si>
    <t>Japanese Yen/Moroccan Dirham FX Cross Rate</t>
  </si>
  <si>
    <t>Japanese Yen/Nigerian Naira FX Cross Rate</t>
  </si>
  <si>
    <t>Japanese Yen/Qatar Rial FX Cross Rate</t>
  </si>
  <si>
    <t>Japanese Yen/Russian Rouble FX Cross Rate</t>
  </si>
  <si>
    <t>Japanese Yen/Saudi Arabian Riyal FX Cross Rate</t>
  </si>
  <si>
    <t>Japanese Yen/Tunisian Dinar FX Cross Rate</t>
  </si>
  <si>
    <t>Japanese Yen/Thai Baht FX Cross Rate</t>
  </si>
  <si>
    <t>Japanese Yen/Vietnam Dong FX Cross Rate</t>
  </si>
  <si>
    <t>UK Pound Sterling/Armenian Dram FX Cross Rate</t>
  </si>
  <si>
    <t>UK Pound Sterling/Algerian Dinar FX Cross Rate</t>
  </si>
  <si>
    <t>UK Pound Sterling/Albanian Lek FX Cross Rate</t>
  </si>
  <si>
    <t>UK Pound Sterling/Bahraini Dinar FX Cross Rate</t>
  </si>
  <si>
    <t>UK Pound Sterling/Bangladesh Taka FX Cross Rate</t>
  </si>
  <si>
    <t>UK Pound Sterling/Bosnian Mark FX Cross Rate</t>
  </si>
  <si>
    <t>UK Pound Sterling/Bulgarian Lev FX Cross Rate</t>
  </si>
  <si>
    <t>UK Pound Sterling/Chinese Yuan Offshore FX Cross Rate</t>
  </si>
  <si>
    <t>UK Pound Sterling/Chinese Renminbi FX Cross Rate</t>
  </si>
  <si>
    <t>UK Pound Sterling/Croatian Kuna FX Cross Rate</t>
  </si>
  <si>
    <t>UK Pound Sterling/CFA Franc FX Cross Rate</t>
  </si>
  <si>
    <t>UK Pound Sterling/Egyptian Pound FX Cross Rate</t>
  </si>
  <si>
    <t>UK Pound Sterling/Georgian Lari FX Cross Rate</t>
  </si>
  <si>
    <t>UK Pound Sterling/Ghanian Cedi FX Cross Rate</t>
  </si>
  <si>
    <t>UK Pound Sterling/Israeli Shekel FX Cross Rate</t>
  </si>
  <si>
    <t>UK Pound Sterling/Kuwaiti Dinar FX Cross Rate</t>
  </si>
  <si>
    <t>UK Pound Sterling/Kazakhstan Tenge FX Cross Rate</t>
  </si>
  <si>
    <t>UK Pound Sterling/Lao Kip FX Cross Rate</t>
  </si>
  <si>
    <t>UK Pound Sterling/Mongolian Tugrik FX Cross Rate</t>
  </si>
  <si>
    <t>UK Pound Sterling/Moroccan Dirham FX Cross Rate</t>
  </si>
  <si>
    <t>UK Pound Sterling/Nigerian Naira FX Cross Rate</t>
  </si>
  <si>
    <t>UK Pound Sterling/Omani Rial FX Cross Rate</t>
  </si>
  <si>
    <t>UK Pound Sterling/Qatar Rial FX Cross Rate</t>
  </si>
  <si>
    <t>UK Pound Sterling/Romanian New Leu FX Cross Rate</t>
  </si>
  <si>
    <t>UK Pound Sterling/Russian Rouble FX Cross Rate</t>
  </si>
  <si>
    <t>UK Pound Sterling/South African Rand FX Cross Rate</t>
  </si>
  <si>
    <t>UK Pound Sterling/Saudi Arabian Riyal FX Cross Rate</t>
  </si>
  <si>
    <t>UK Pound Sterling/Serbian Dinar FX Cross Rate</t>
  </si>
  <si>
    <t>UK Pound Sterling/Thai Baht FX Cross Rate</t>
  </si>
  <si>
    <t>UK Pound Sterling/UAE Dirham FX Cross Rate</t>
  </si>
  <si>
    <t>UK Pound Sterling/Ukraine Hryvnia FX Cross Rate</t>
  </si>
  <si>
    <t>UK Pound Sterling/Vietnam Dong FX Cross Rate</t>
  </si>
  <si>
    <t>Australian Dollar/Bangladesh Taka FX Cross Rate</t>
  </si>
  <si>
    <t>Australian Dollar/Cambodia Riel FX Cross Rate</t>
  </si>
  <si>
    <t>Australian Dollar/Chinese Yuan Offshore FX Cross Rate</t>
  </si>
  <si>
    <t>Australian Dollar/Chinese Renminbi FX Cross Rate</t>
  </si>
  <si>
    <t>Australian Dollar/Croatian Kuna FX Cross Rate</t>
  </si>
  <si>
    <t>Armenian Dram/Georgian Lari FX Cross Rate</t>
  </si>
  <si>
    <t>Australian Dollar/Israeli Shekel FX Cross Rate</t>
  </si>
  <si>
    <t>Australian Dollar / Lao Kip FX Cross Rate</t>
  </si>
  <si>
    <t>Australian Dollar/Norwegian Krone FX Cross Rate</t>
  </si>
  <si>
    <t>Australian Dollar/Polish Zloty FX Cross Rate</t>
  </si>
  <si>
    <t>Australian Dollar/Romanian New Leu FX Cross Rate</t>
  </si>
  <si>
    <t>Australian Dollar/Saudi Arabian Riyal FX Cross Rate</t>
  </si>
  <si>
    <t>Australian Dollar/Swedish Krona FX Cross Rate</t>
  </si>
  <si>
    <t>Australian Dollar/Thai Baht FX Cross Rate</t>
  </si>
  <si>
    <t>Australian Dollar/Vietnam Dong FX Cross Rate</t>
  </si>
  <si>
    <t>Australian Dollar/Vanuatu Vatu FX Cross Rate</t>
  </si>
  <si>
    <t>Chinese Yuan Offshore/Japanese Yen FX Cross Rate</t>
  </si>
  <si>
    <t>Canadian Dollar/Algerian Dinar FX Cross Rate</t>
  </si>
  <si>
    <t>Canadian Dollar/Bangladesh Taka FX Cross Rate</t>
  </si>
  <si>
    <t>Costa Rica Colon/Costa Rican Unidad de Desarrollo FX Cross Rate</t>
  </si>
  <si>
    <t>Canadian Dollar/Chinese Yuan Offshore FX Cross Rate</t>
  </si>
  <si>
    <t>Canadian Dollar/Croatian Kuna FX Cross Rate</t>
  </si>
  <si>
    <t>Canadian Dollar/Egyptian Pound FX Cross Rate</t>
  </si>
  <si>
    <t>Chinese Yuan Offshore/Hong Kong Dollar FX Cross Rate</t>
  </si>
  <si>
    <t>Chinese Renminbi/Iranian Rial FX Cross Rate</t>
  </si>
  <si>
    <t>Chinese Yuan Offshore/Indonesian Rupiah FX Cross Rate</t>
  </si>
  <si>
    <t>Canadian Dollar/Israeli Shekel FX Cross Rate</t>
  </si>
  <si>
    <t>Canadian Dollar/Iceland Krona FX Cross Rate</t>
  </si>
  <si>
    <t>Chinese Yuan Offshore/Korean Won FX Cross Rate</t>
  </si>
  <si>
    <t>Chinese Renminbi/Kazakhstan Tenge FX Cross Rate</t>
  </si>
  <si>
    <t>Canadian Dollar / Lao Kip FX Cross Rate</t>
  </si>
  <si>
    <t>Chinese Renminbi/Lao Kip FX Cross Rate</t>
  </si>
  <si>
    <t>Canadian Dollar/Moroccan Dirham FX Cross Rate</t>
  </si>
  <si>
    <t>Chinese Renminbi/Malaysian Ringgit FX Cross Rate</t>
  </si>
  <si>
    <t>Canadian Dollar/Norwegian Krone FX Cross Rate</t>
  </si>
  <si>
    <t>Chinese Yuan Offshore/Philippine Piso FX Cross Rate</t>
  </si>
  <si>
    <t>Canadian Dollar/Polish Zloty FX Cross Rate</t>
  </si>
  <si>
    <t>Czech Koruna/Polish Zloty FX Cross Rate</t>
  </si>
  <si>
    <t>Canadian Dollar/Romanian New Leu FX Cross Rate</t>
  </si>
  <si>
    <t>Canadian Dollar/Russian Rouble FX Cross Rate</t>
  </si>
  <si>
    <t>Chinese Renminbi/Russian Rouble FX Cross Rate</t>
  </si>
  <si>
    <t>Czech Koruna/Romanian New Leu FX Cross Rate</t>
  </si>
  <si>
    <t>Canadian Dollar/Swedish Krona FX Cross Rate</t>
  </si>
  <si>
    <t>Canadian Dollar/Tunisian Dinar FX Cross Rate</t>
  </si>
  <si>
    <t>Chinese Yuan Offshore/Thai Baht FX Cross Rate</t>
  </si>
  <si>
    <t>Chinese Renminbi/Thai Baht FX Cross Rate</t>
  </si>
  <si>
    <t>Chinese Renminbi/Vietnam Dong FX Cross Rate</t>
  </si>
  <si>
    <t>Canadian Dollar/Vietnam Dong FX Cross Rate</t>
  </si>
  <si>
    <t>Canadian Dollar/CFA Franc FX Cross Rate</t>
  </si>
  <si>
    <t>Danish Krone/Croatian Kuna FX Cross Rate</t>
  </si>
  <si>
    <t>Danish Krone/Moroccan Dirham FX Cross Rate</t>
  </si>
  <si>
    <t>Danish Krone/Romanian New Leu FX Cross Rate</t>
  </si>
  <si>
    <t>Danish Krone/Vietnam Dong FX Cross Rate</t>
  </si>
  <si>
    <t>Danish Krone/CFA Franc FX Cross Rate</t>
  </si>
  <si>
    <t>Gold/Indian Rupee FX Cross Rate</t>
  </si>
  <si>
    <t>Gold/Russian Rouble FX Cross Rate</t>
  </si>
  <si>
    <t>Hungarian Forint/Polish Zloty FX Cross Rate</t>
  </si>
  <si>
    <t>Hungarian Forint/Romanian New Leu FX Cross Rate</t>
  </si>
  <si>
    <t>Hong Kong Dollar/Thai Baht FX Cross Rate</t>
  </si>
  <si>
    <t>Hong Kong Dollar/Vietnam Dong FX Cross Rate</t>
  </si>
  <si>
    <t>Indonesian Rupiah/Malaysian Ringgit FX Cross Rate</t>
  </si>
  <si>
    <t>Indonesian Rupiah/Thai Baht FX Cross Rate</t>
  </si>
  <si>
    <t>Kuwaiti Dinar/Egyptian Pound FX Cross Rate</t>
  </si>
  <si>
    <t>Kuwaiti Dinar/Moroccan Dirham FX Cross Rate</t>
  </si>
  <si>
    <t>Korean Won/Vietnam Dong FX Cross Rate</t>
  </si>
  <si>
    <t>Malaysian Ringgit/Indonesian Rupiah FX Cross Rate</t>
  </si>
  <si>
    <t>Mexican Unidad de Inversion/Mexican Peso FX Cross Rate</t>
  </si>
  <si>
    <t>Malaysian Ringgit/Thai Baht FX Cross Rate</t>
  </si>
  <si>
    <t>New Zealand Dollar/Euro FX Cross Rate</t>
  </si>
  <si>
    <t>New Zealand Dollar/Japanese Yen FX Cross Rate</t>
  </si>
  <si>
    <t>New Zealand Dollar/Australian Dollar FX Cross Rate</t>
  </si>
  <si>
    <t>Norwegian Krone/Bulgarian Lev FX Cross Rate</t>
  </si>
  <si>
    <t>Norwegian Krone/Chinese Yuan Offshore FX Cross Rate</t>
  </si>
  <si>
    <t>New Zealand Dollar/Chinese Yuan Offshore FX Cross Rate</t>
  </si>
  <si>
    <t>New Zealand Dollar/Chinese Renminbi FX Cross Rate</t>
  </si>
  <si>
    <t>Norwegian Krone/Croatian Kuna FX Cross Rate</t>
  </si>
  <si>
    <t>Norwegian Krone/Iceland Krona FX Cross Rate</t>
  </si>
  <si>
    <t>Norwegian Krone/Moroccan Dirham FX Cross Rate</t>
  </si>
  <si>
    <t>New Zealand Dollar/Norwegian Krone FX Cross Rate</t>
  </si>
  <si>
    <t>Norwegian Krone/Polish Zloty FX Cross Rate</t>
  </si>
  <si>
    <t>Norwegian Krone/Romanian New Leu FX Cross Rate</t>
  </si>
  <si>
    <t>Norwegian Krone/Russian Rouble FX Cross Rate</t>
  </si>
  <si>
    <t>Norwegian Krone/Tunisian Dinar FX Cross Rate</t>
  </si>
  <si>
    <t>New Zealand Dollar/Vietnam Dong FX Cross Rate</t>
  </si>
  <si>
    <t>Norwegian Krone/Vietnam Dong FX Cross Rate</t>
  </si>
  <si>
    <t>New Zealand Dollar/Vanuatu Vatu FX Cross Rate</t>
  </si>
  <si>
    <t>Norwegian Krone/CFA Franc FX Cross Rate</t>
  </si>
  <si>
    <t>Polish Zloty/Hungarian Forint FX Cross Rate</t>
  </si>
  <si>
    <t>Polish Zloty/Romanian New Leu FX Cross Rate</t>
  </si>
  <si>
    <t>Russian Rouble/Armenian Dram FX Cross Rate</t>
  </si>
  <si>
    <t>Russian Rouble/Georgian Lari FX Cross Rate</t>
  </si>
  <si>
    <t>Russian Rouble/Kazakhstan Tenge FX Cross Rate</t>
  </si>
  <si>
    <t>Russian Rouble/Tajikistan Sum FX Cross Rate</t>
  </si>
  <si>
    <t>Russian Rouble/Ukraine Hryvnia FX Cross Rate</t>
  </si>
  <si>
    <t>Swiss Franc/Armenian Dram FX Cross Rate</t>
  </si>
  <si>
    <t>Swiss Franc/Algerian Dinar FX Cross Rate</t>
  </si>
  <si>
    <t>Swiss Franc/Albanian Lek FX Cross Rate</t>
  </si>
  <si>
    <t>Swiss Franc/Bangladesh Taka FX Cross Rate</t>
  </si>
  <si>
    <t>Swedish Krona/Bulgarian Lev FX Cross Rate</t>
  </si>
  <si>
    <t>Swiss Franc/Bosnian Mark FX Cross Rate</t>
  </si>
  <si>
    <t>Swiss Franc/Bulgarian Lev FX Cross Rate</t>
  </si>
  <si>
    <t>Singapore Dollar/Chinese Yuan Offshore FX Cross Rate</t>
  </si>
  <si>
    <t>Swedish Krona/Chinese Yuan Offshore FX Cross Rate</t>
  </si>
  <si>
    <t>Swiss Franc/Chinese Yuan Offshore FX Cross Rate</t>
  </si>
  <si>
    <t>Swiss Franc/Croatian Kuna FX Cross Rate</t>
  </si>
  <si>
    <t>Swedish Krona/Croatian Kuna FX Cross Rate</t>
  </si>
  <si>
    <t>South African Rand/CFA Franc FX Cross Rate</t>
  </si>
  <si>
    <t>Swiss Franc/Egyptian Pound FX Cross Rate</t>
  </si>
  <si>
    <t>Saudi Arabian Riyal/Egyptian Pound FX Cross Rate</t>
  </si>
  <si>
    <t>Swiss Franc/Georgian Lari FX Cross Rate</t>
  </si>
  <si>
    <t>Swiss Franc/Ghanian Cedi FX Cross Rate</t>
  </si>
  <si>
    <t>South African Rand/Ghanian Cedi FX Cross Rate</t>
  </si>
  <si>
    <t>Silver/Indian Rupee FX Cross Rate</t>
  </si>
  <si>
    <t>Swiss Franc/Israeli Shekel FX Cross Rate</t>
  </si>
  <si>
    <t>Swedish Krona/Iceland Krona FX Cross Rate</t>
  </si>
  <si>
    <t>Swiss Franc/Kazakhstan Tenge FX Cross Rate</t>
  </si>
  <si>
    <t>Swiss Franc / Lao Kip FX Cross Rate</t>
  </si>
  <si>
    <t>Saudi Arabian Riyal/Moroccan Dirham FX Cross Rate</t>
  </si>
  <si>
    <t>Swiss Franc/Moroccan Dirham FX Cross Rate</t>
  </si>
  <si>
    <t>Swedish Krona/Moroccan Dirham FX Cross Rate</t>
  </si>
  <si>
    <t>Singapore Dollar/Myanmar Kyat FX Cross Rate</t>
  </si>
  <si>
    <t>Swiss Franc/Nigerian Naira FX Cross Rate</t>
  </si>
  <si>
    <t>South African Rand/Nigerian Naira FX Cross Rate</t>
  </si>
  <si>
    <t>Swiss Franc/Omani Rial FX Cross Rate</t>
  </si>
  <si>
    <t>Swedish Krona/Polish Zloty FX Cross Rate</t>
  </si>
  <si>
    <t>Swiss Franc/Qatar Rial FX Cross Rate</t>
  </si>
  <si>
    <t>Silver/Russian Rouble FX Cross Rate</t>
  </si>
  <si>
    <t>Swedish Krona/Romanian New Leu FX Cross Rate</t>
  </si>
  <si>
    <t>Swiss Franc/Russian Rouble FX Cross Rate</t>
  </si>
  <si>
    <t>Swiss Franc/Saudi Arabian Riyal FX Cross Rate</t>
  </si>
  <si>
    <t>Swiss Franc/Serbian Dinar FX Cross Rate</t>
  </si>
  <si>
    <t>Swedish Krona/Tunisian Dinar FX Cross Rate</t>
  </si>
  <si>
    <t>Swiss Franc/Thai Baht FX Cross Rate</t>
  </si>
  <si>
    <t>Singapore Dollar/Thai Baht FX Cross Rate</t>
  </si>
  <si>
    <t>Swiss Franc/Ukraine Hryvnia FX Cross Rate</t>
  </si>
  <si>
    <t>Swiss Franc/Vietnam Dong FX Cross Rate</t>
  </si>
  <si>
    <t>Singapore Dollar/Vietnam Dong FX Cross Rate</t>
  </si>
  <si>
    <t>Swedish Krona/Vietnam Dong FX Cross Rate</t>
  </si>
  <si>
    <t>Swedish Krona/CFA Franc FX Cross Rate</t>
  </si>
  <si>
    <t>Swiss Franc/CFA Franc FX Cross Rate</t>
  </si>
  <si>
    <t>Thai Baht/Cambodia Riel FX Cross Rate</t>
  </si>
  <si>
    <t>Thai Baht/Indonesian Rupiah FX Cross Rate</t>
  </si>
  <si>
    <t>Thai Baht/Lao Kip FX Cross Rate</t>
  </si>
  <si>
    <t>Thai Baht/Malaysian Ringgit FX Cross Rate</t>
  </si>
  <si>
    <t>Thai Baht/Vietnam Dong FX Cross Rate</t>
  </si>
  <si>
    <t>UAE Dirham/Egyptian Pound FX Cross Rate</t>
  </si>
  <si>
    <t>UAE Dirham/Moroccan Dirham FX Cross Rate</t>
  </si>
  <si>
    <t>Vietnam Dong/Lao Kip FX Cross Rate</t>
  </si>
  <si>
    <t>CFA Franc/Ghanian Cedi FX Cross Rate</t>
  </si>
  <si>
    <t>Colombian Peso/Colombian Unidad de Valor Real FX Cross Rate</t>
  </si>
  <si>
    <t>Euro/Belarusian Ruble (from JUL 2016) FX Cross Rate</t>
  </si>
  <si>
    <t>Bitcoin/Japanese Yen FX Cross Rate</t>
  </si>
  <si>
    <t>Chilean Unidad de Fomento/Chilean Peso FX Cross Rate</t>
  </si>
  <si>
    <t>Hong Kong Dollar/Lao Kip FX Cross Rate</t>
  </si>
  <si>
    <t>Russian Rouble/Belarusian Ruble (from JUL 2016) FX Cross Rate</t>
  </si>
  <si>
    <t>Singapore Dollar/Lao Kip FX Cross Rate</t>
  </si>
  <si>
    <t>Uruguayan Unidad Previsional/Uruguayan New Peso FX Cross Rate</t>
  </si>
  <si>
    <t>Special Drawing Rights/Slovak Koruna FX Cross Rate</t>
  </si>
  <si>
    <t>Special Drawing Rights/Cypriot Pound FX Cross Rate</t>
  </si>
  <si>
    <t>Special Drawing Rights/Maltese Lira FX Cross Rate</t>
  </si>
  <si>
    <t>Euro/Tunisian Dinar FX Cross Rate</t>
  </si>
  <si>
    <t>Japanese Yen/Turkish Lira FX Cross Rate</t>
  </si>
  <si>
    <t>UK Pound Sterling/Tunisian Dinar FX Cross Rate</t>
  </si>
  <si>
    <t>UK Pound Sterling/Turkish Lira FX Cross Rate</t>
  </si>
  <si>
    <t>Australian Dollar/Turkish Lira FX Cross Rate</t>
  </si>
  <si>
    <t>Bulgarian Lev/Turkish Lira FX Cross Rate</t>
  </si>
  <si>
    <t>Chinese Renminbi/Turkish Lira FX Cross Rate</t>
  </si>
  <si>
    <t>Canadian Dollar/Turkish Lira FX Cross Rate</t>
  </si>
  <si>
    <t>Danish Krone/Turkish Lira FX Cross Rate</t>
  </si>
  <si>
    <t>Special Drawing Rights/Turkish Lira FX Cross Rate</t>
  </si>
  <si>
    <t>Iranian Rial/Turkish Lira FX Cross Rate</t>
  </si>
  <si>
    <t>Kuwaiti Dinar/Turkish Lira FX Cross Rate</t>
  </si>
  <si>
    <t>Norwegian Krone/Turkish Lira FX Cross Rate</t>
  </si>
  <si>
    <t>Qatar Rial/Turkish Lira FX Cross Rate</t>
  </si>
  <si>
    <t>Romanian New Leu/Turkish Lira FX Cross Rate</t>
  </si>
  <si>
    <t>Russian Rouble/Turkish Lira FX Cross Rate</t>
  </si>
  <si>
    <t>Swiss Franc/Tunisian Dinar FX Cross Rate</t>
  </si>
  <si>
    <t>Swiss Franc/Turkish Lira FX Cross Rate</t>
  </si>
  <si>
    <t>Saudi Arabian Riyal/Turkish Lira FX Cross Rate</t>
  </si>
  <si>
    <t>Swedish Krona/Turkish Lira FX Cross Rate</t>
  </si>
  <si>
    <t>FX Cross Rates</t>
  </si>
  <si>
    <t>Canadian Dollar</t>
  </si>
  <si>
    <t>Swiss Franc</t>
  </si>
  <si>
    <t>Danish Krone</t>
  </si>
  <si>
    <t>Japanese Yen</t>
  </si>
  <si>
    <t>Norwegian Krone</t>
  </si>
  <si>
    <t>Armenian Dram</t>
  </si>
  <si>
    <t>Chinese Yuan Offshore</t>
  </si>
  <si>
    <t>Costa Rican Colon</t>
  </si>
  <si>
    <t>Chinese Yuan</t>
  </si>
  <si>
    <t>Czech Koruna</t>
  </si>
  <si>
    <t>Gold</t>
  </si>
  <si>
    <t>Hungarian Forint</t>
  </si>
  <si>
    <t>Hong Kong Dollar</t>
  </si>
  <si>
    <t>Indonesian Rupiah</t>
  </si>
  <si>
    <t>Kuwaiti Dinar</t>
  </si>
  <si>
    <t>Korean (South) Won</t>
  </si>
  <si>
    <t>Malaysian Ringgit</t>
  </si>
  <si>
    <t>Mexican Unidad de Inversion</t>
  </si>
  <si>
    <t>Polish Zloty</t>
  </si>
  <si>
    <t>Russian Ruble</t>
  </si>
  <si>
    <t>Swedish Krona</t>
  </si>
  <si>
    <t>Singapore Dollar</t>
  </si>
  <si>
    <t>South African Rand</t>
  </si>
  <si>
    <t>Saudi Riyal</t>
  </si>
  <si>
    <t>Silver</t>
  </si>
  <si>
    <t>Thai Baht</t>
  </si>
  <si>
    <t>UAE Dirham</t>
  </si>
  <si>
    <t>Vietnamese Dong</t>
  </si>
  <si>
    <t>West African CFA Franc</t>
  </si>
  <si>
    <t>Colombian Peso</t>
  </si>
  <si>
    <t>Bitcoin</t>
  </si>
  <si>
    <t>Chilean Unidad de Fomento</t>
  </si>
  <si>
    <t/>
  </si>
  <si>
    <t>IMF Special Drawing Rights</t>
  </si>
  <si>
    <t>Bulgarian Lev</t>
  </si>
  <si>
    <t>Iranian Rial</t>
  </si>
  <si>
    <t>Qatari Rial</t>
  </si>
  <si>
    <t>Romanian Leu</t>
  </si>
  <si>
    <t>US Dollar/Z$</t>
  </si>
  <si>
    <t>698</t>
  </si>
  <si>
    <t>X698USM@INTDAILY</t>
  </si>
  <si>
    <t>ZWD</t>
  </si>
  <si>
    <t>754</t>
  </si>
  <si>
    <t>199</t>
  </si>
  <si>
    <t>759</t>
  </si>
  <si>
    <t>Tala/US $</t>
  </si>
  <si>
    <t>X111WST3@INTDAILY</t>
  </si>
  <si>
    <t>WST</t>
  </si>
  <si>
    <t>Dong/US Dollar</t>
  </si>
  <si>
    <t>582</t>
  </si>
  <si>
    <t>X582USD@INTDAILY</t>
  </si>
  <si>
    <t>Bolivares/US$</t>
  </si>
  <si>
    <t>299</t>
  </si>
  <si>
    <t>x299usb@INTDAILY</t>
  </si>
  <si>
    <t>VEF</t>
  </si>
  <si>
    <t>927</t>
  </si>
  <si>
    <t>US Dollar/US$</t>
  </si>
  <si>
    <t>111</t>
  </si>
  <si>
    <t>X111USD@INTDAILY</t>
  </si>
  <si>
    <t>USD</t>
  </si>
  <si>
    <t>Ugandan Shilling/US Dollar</t>
  </si>
  <si>
    <t>746</t>
  </si>
  <si>
    <t>X746USM@INTDAILY</t>
  </si>
  <si>
    <t>UGX</t>
  </si>
  <si>
    <t>926</t>
  </si>
  <si>
    <t>738</t>
  </si>
  <si>
    <t>TT$/US$</t>
  </si>
  <si>
    <t>369</t>
  </si>
  <si>
    <t>X369USM@INTDAILY</t>
  </si>
  <si>
    <t>TTD</t>
  </si>
  <si>
    <t>TRY/US$</t>
  </si>
  <si>
    <t>186</t>
  </si>
  <si>
    <t>X186USM@INTDAILY</t>
  </si>
  <si>
    <t>TOP$/US $</t>
  </si>
  <si>
    <t>X111TOT3@INTDAILY</t>
  </si>
  <si>
    <t>TOP</t>
  </si>
  <si>
    <t>744</t>
  </si>
  <si>
    <t>TJS/US Dollar</t>
  </si>
  <si>
    <t>923</t>
  </si>
  <si>
    <t>x923usb@INTDAILY</t>
  </si>
  <si>
    <t>TJS</t>
  </si>
  <si>
    <t>578</t>
  </si>
  <si>
    <t>SYP/USD</t>
  </si>
  <si>
    <t>463</t>
  </si>
  <si>
    <t>X463USM@INTDAILY</t>
  </si>
  <si>
    <t>SYP</t>
  </si>
  <si>
    <t>SRD/USD</t>
  </si>
  <si>
    <t>366</t>
  </si>
  <si>
    <t>X366USM@INTDAILY</t>
  </si>
  <si>
    <t>SRD</t>
  </si>
  <si>
    <t>S$/US$</t>
  </si>
  <si>
    <t>576</t>
  </si>
  <si>
    <t>x576usb@INTDAILY</t>
  </si>
  <si>
    <t>144</t>
  </si>
  <si>
    <t>Solomon Islands Dollar/US $</t>
  </si>
  <si>
    <t>X111SBT3@INTDAILY</t>
  </si>
  <si>
    <t>SBD</t>
  </si>
  <si>
    <t>Rwandan Franc/US$</t>
  </si>
  <si>
    <t>714</t>
  </si>
  <si>
    <t>X714USM@INTDAILY</t>
  </si>
  <si>
    <t>RWF</t>
  </si>
  <si>
    <t>922</t>
  </si>
  <si>
    <t>RSD/USD</t>
  </si>
  <si>
    <t>942</t>
  </si>
  <si>
    <t>x942usb@INTDAILY</t>
  </si>
  <si>
    <t>RON/US$</t>
  </si>
  <si>
    <t>968</t>
  </si>
  <si>
    <t>x968usb@INTDAILY</t>
  </si>
  <si>
    <t>QAR/US$</t>
  </si>
  <si>
    <t>453</t>
  </si>
  <si>
    <t>x453usb@INTDAILY</t>
  </si>
  <si>
    <t>288</t>
  </si>
  <si>
    <t>964</t>
  </si>
  <si>
    <t>Pakistani Rupee/US$</t>
  </si>
  <si>
    <t>564</t>
  </si>
  <si>
    <t>x564usb@INTDAILY</t>
  </si>
  <si>
    <t>566</t>
  </si>
  <si>
    <t>853</t>
  </si>
  <si>
    <t>293</t>
  </si>
  <si>
    <t>449</t>
  </si>
  <si>
    <t>US$/NZ$</t>
  </si>
  <si>
    <t>196</t>
  </si>
  <si>
    <t>x196usb@INTDAILY</t>
  </si>
  <si>
    <t>NTD/USD</t>
  </si>
  <si>
    <t>528</t>
  </si>
  <si>
    <t>x528usb@INTDAILY</t>
  </si>
  <si>
    <t>NTD</t>
  </si>
  <si>
    <t>Nepalese Rupee/US Dollar</t>
  </si>
  <si>
    <t>558</t>
  </si>
  <si>
    <t>X558USM@INTDAILY</t>
  </si>
  <si>
    <t>NPR</t>
  </si>
  <si>
    <t>Norwegian krone/US$</t>
  </si>
  <si>
    <t>142</t>
  </si>
  <si>
    <t>x142usb@INTDAILY</t>
  </si>
  <si>
    <t>Cordoba/US$</t>
  </si>
  <si>
    <t>278</t>
  </si>
  <si>
    <t>x278usb@INTDAILY</t>
  </si>
  <si>
    <t>NIO</t>
  </si>
  <si>
    <t>Avg, Naira/US$</t>
  </si>
  <si>
    <t>694</t>
  </si>
  <si>
    <t>x694usb@INTDAILY</t>
  </si>
  <si>
    <t>NGN</t>
  </si>
  <si>
    <t>728</t>
  </si>
  <si>
    <t>Meticais/USD</t>
  </si>
  <si>
    <t>688</t>
  </si>
  <si>
    <t>X688USM@INTDAILY</t>
  </si>
  <si>
    <t>MZN</t>
  </si>
  <si>
    <t>Ringgit/US$</t>
  </si>
  <si>
    <t>548</t>
  </si>
  <si>
    <t>x548usb@INTDAILY</t>
  </si>
  <si>
    <t>MYR</t>
  </si>
  <si>
    <t>Peso/US$</t>
  </si>
  <si>
    <t>273</t>
  </si>
  <si>
    <t>x273usb@INTDAILY</t>
  </si>
  <si>
    <t>Rufiyaa/US$</t>
  </si>
  <si>
    <t>556</t>
  </si>
  <si>
    <t>x556usb@INTDAILY</t>
  </si>
  <si>
    <t>MVR</t>
  </si>
  <si>
    <t>Rs/USD</t>
  </si>
  <si>
    <t>684</t>
  </si>
  <si>
    <t>X684UST@INTDAILY</t>
  </si>
  <si>
    <t>MUR</t>
  </si>
  <si>
    <t>Pataca/US$</t>
  </si>
  <si>
    <t>546</t>
  </si>
  <si>
    <t>x546usb@INTDAILY</t>
  </si>
  <si>
    <t>MOP</t>
  </si>
  <si>
    <t>MNT/USD</t>
  </si>
  <si>
    <t>948</t>
  </si>
  <si>
    <t>x948usb@INTDAILY</t>
  </si>
  <si>
    <t>MNT</t>
  </si>
  <si>
    <t>Kyat/US$</t>
  </si>
  <si>
    <t>518</t>
  </si>
  <si>
    <t>x518usb@INTDAILY</t>
  </si>
  <si>
    <t>MMK</t>
  </si>
  <si>
    <t>Denar/US$</t>
  </si>
  <si>
    <t>962</t>
  </si>
  <si>
    <t>x962usb@INTDAILY</t>
  </si>
  <si>
    <t>MKD</t>
  </si>
  <si>
    <t>Leu/US$</t>
  </si>
  <si>
    <t>921</t>
  </si>
  <si>
    <t>x921usb@INTDAILY</t>
  </si>
  <si>
    <t>MDL</t>
  </si>
  <si>
    <t>686</t>
  </si>
  <si>
    <t>Lesotho Loti per USD</t>
  </si>
  <si>
    <t>666</t>
  </si>
  <si>
    <t>x666usb@INTDAILY</t>
  </si>
  <si>
    <t>LSL</t>
  </si>
  <si>
    <t>Rupee/US$</t>
  </si>
  <si>
    <t>524</t>
  </si>
  <si>
    <t>X524USM@INTDAILY</t>
  </si>
  <si>
    <t>446</t>
  </si>
  <si>
    <t>544</t>
  </si>
  <si>
    <t>916</t>
  </si>
  <si>
    <t>443</t>
  </si>
  <si>
    <t>542</t>
  </si>
  <si>
    <t>522</t>
  </si>
  <si>
    <t>Kyrgyz Som/US$</t>
  </si>
  <si>
    <t>917</t>
  </si>
  <si>
    <t>x917usb@INTDAILY</t>
  </si>
  <si>
    <t>KGS</t>
  </si>
  <si>
    <t>Shilling/US$</t>
  </si>
  <si>
    <t>664</t>
  </si>
  <si>
    <t>x664usb@INTDAILY</t>
  </si>
  <si>
    <t>158</t>
  </si>
  <si>
    <t>Jamaican $/US$</t>
  </si>
  <si>
    <t>343</t>
  </si>
  <si>
    <t>X343USM@INTDAILY</t>
  </si>
  <si>
    <t>JMD</t>
  </si>
  <si>
    <t>ISK/US$</t>
  </si>
  <si>
    <t>176</t>
  </si>
  <si>
    <t>x176usb@INTDAILY</t>
  </si>
  <si>
    <t>Rials/US Dollar</t>
  </si>
  <si>
    <t>429</t>
  </si>
  <si>
    <t>x429usb@INTDAILY</t>
  </si>
  <si>
    <t>IRR</t>
  </si>
  <si>
    <t>534</t>
  </si>
  <si>
    <t>436</t>
  </si>
  <si>
    <t>Forint/US$</t>
  </si>
  <si>
    <t>944</t>
  </si>
  <si>
    <t>x944usb@INTDAILY</t>
  </si>
  <si>
    <t>960</t>
  </si>
  <si>
    <t>Lempira/US$</t>
  </si>
  <si>
    <t>268</t>
  </si>
  <si>
    <t>X268USM@INTDAILY</t>
  </si>
  <si>
    <t>HNL</t>
  </si>
  <si>
    <t>532</t>
  </si>
  <si>
    <t>258</t>
  </si>
  <si>
    <t>652</t>
  </si>
  <si>
    <t>Lari/US$</t>
  </si>
  <si>
    <t>915</t>
  </si>
  <si>
    <t>x915usb@INTDAILY</t>
  </si>
  <si>
    <t>GEL</t>
  </si>
  <si>
    <t>112</t>
  </si>
  <si>
    <t>023</t>
  </si>
  <si>
    <t>EGP/USD</t>
  </si>
  <si>
    <t>469</t>
  </si>
  <si>
    <t>X469USM@INTDAILY</t>
  </si>
  <si>
    <t>EGP</t>
  </si>
  <si>
    <t>DOP/US$</t>
  </si>
  <si>
    <t>243</t>
  </si>
  <si>
    <t>x243usb@INTDAILY</t>
  </si>
  <si>
    <t>DOP</t>
  </si>
  <si>
    <t>128</t>
  </si>
  <si>
    <t>935</t>
  </si>
  <si>
    <t>Colones/US$</t>
  </si>
  <si>
    <t>238</t>
  </si>
  <si>
    <t>X238USD@INTDAILY</t>
  </si>
  <si>
    <t>CRC</t>
  </si>
  <si>
    <t>233</t>
  </si>
  <si>
    <t>924</t>
  </si>
  <si>
    <t>Chilean Peso/US Dollar</t>
  </si>
  <si>
    <t>228</t>
  </si>
  <si>
    <t>x228usb@INTDAILY</t>
  </si>
  <si>
    <t>CLP</t>
  </si>
  <si>
    <t>146</t>
  </si>
  <si>
    <t>Congolese Franc/US$</t>
  </si>
  <si>
    <t>636</t>
  </si>
  <si>
    <t>X636USM@INTDAILY</t>
  </si>
  <si>
    <t>CDF</t>
  </si>
  <si>
    <t>156</t>
  </si>
  <si>
    <t>Ruble/$</t>
  </si>
  <si>
    <t>913</t>
  </si>
  <si>
    <t>x913usb@INTDAILY</t>
  </si>
  <si>
    <t>BYN</t>
  </si>
  <si>
    <t>US$/BWP</t>
  </si>
  <si>
    <t>616</t>
  </si>
  <si>
    <t>x616usb@INTDAILY</t>
  </si>
  <si>
    <t>223</t>
  </si>
  <si>
    <t>Bolivianos/US$</t>
  </si>
  <si>
    <t>218</t>
  </si>
  <si>
    <t>X218USD@INTDAILY</t>
  </si>
  <si>
    <t>BOB</t>
  </si>
  <si>
    <t>419</t>
  </si>
  <si>
    <t>918</t>
  </si>
  <si>
    <t>513</t>
  </si>
  <si>
    <t>963</t>
  </si>
  <si>
    <t>912</t>
  </si>
  <si>
    <t>US$/A$</t>
  </si>
  <si>
    <t>193</t>
  </si>
  <si>
    <t>x193usb@INTDAILY</t>
  </si>
  <si>
    <t>AUD</t>
  </si>
  <si>
    <t>Argentinian Peso/US$</t>
  </si>
  <si>
    <t>213</t>
  </si>
  <si>
    <t>x213usb@INTDAILY</t>
  </si>
  <si>
    <t>ARS</t>
  </si>
  <si>
    <t>Kwanza/Dollar</t>
  </si>
  <si>
    <t>614</t>
  </si>
  <si>
    <t>X614USM@INTDAILY</t>
  </si>
  <si>
    <t>AOA</t>
  </si>
  <si>
    <t>911</t>
  </si>
  <si>
    <t>Lek/US$</t>
  </si>
  <si>
    <t>914</t>
  </si>
  <si>
    <t>x914usb@INTDAILY</t>
  </si>
  <si>
    <t>ALL</t>
  </si>
  <si>
    <t>Dirham/US$</t>
  </si>
  <si>
    <t>466</t>
  </si>
  <si>
    <t>x466usb@INTDAILY</t>
  </si>
  <si>
    <t>Input or Custom Search</t>
  </si>
  <si>
    <t>Input</t>
  </si>
  <si>
    <r>
      <t xml:space="preserve">Instructions: </t>
    </r>
    <r>
      <rPr>
        <sz val="11"/>
        <color theme="1"/>
        <rFont val="Calibri"/>
        <family val="2"/>
        <scheme val="minor"/>
      </rPr>
      <t>Please select the yellow highlights [currency, tenor, contract, time zone, start date and end date] in column A &amp; official rate data in column N, the current official rate is hypothetical.</t>
    </r>
    <r>
      <rPr>
        <b/>
        <sz val="11"/>
        <color theme="1"/>
        <rFont val="Calibri"/>
        <family val="2"/>
        <scheme val="minor"/>
      </rPr>
      <t xml:space="preserve"> </t>
    </r>
  </si>
  <si>
    <t>AFN</t>
  </si>
  <si>
    <t>DZD</t>
  </si>
  <si>
    <t>XCD</t>
  </si>
  <si>
    <t>BSD</t>
  </si>
  <si>
    <t>BBD</t>
  </si>
  <si>
    <t>BZD</t>
  </si>
  <si>
    <t>XOF</t>
  </si>
  <si>
    <t>BTN</t>
  </si>
  <si>
    <t>BND</t>
  </si>
  <si>
    <t>BIF</t>
  </si>
  <si>
    <t>CVE</t>
  </si>
  <si>
    <t>KMF</t>
  </si>
  <si>
    <t>DJF</t>
  </si>
  <si>
    <t>ETB</t>
  </si>
  <si>
    <t>ERN</t>
  </si>
  <si>
    <t>FJD</t>
  </si>
  <si>
    <t>GMD</t>
  </si>
  <si>
    <t>GNF</t>
  </si>
  <si>
    <t>GYD</t>
  </si>
  <si>
    <t>HTG</t>
  </si>
  <si>
    <t>IDQ</t>
  </si>
  <si>
    <t>LRD</t>
  </si>
  <si>
    <t>LYD</t>
  </si>
  <si>
    <t>MGA</t>
  </si>
  <si>
    <t>MWK</t>
  </si>
  <si>
    <t>MRO</t>
  </si>
  <si>
    <t>STD</t>
  </si>
  <si>
    <t>SCR</t>
  </si>
  <si>
    <t>SLL</t>
  </si>
  <si>
    <t>SOS</t>
  </si>
  <si>
    <t>SZL</t>
  </si>
  <si>
    <t>TMT</t>
  </si>
  <si>
    <t>UYU</t>
  </si>
  <si>
    <t>VUV</t>
  </si>
  <si>
    <t>YER</t>
  </si>
  <si>
    <t>EURAUD</t>
  </si>
  <si>
    <t>EURCAD</t>
  </si>
  <si>
    <t>EURCHF</t>
  </si>
  <si>
    <t>EURDKK</t>
  </si>
  <si>
    <t>EURGBP</t>
  </si>
  <si>
    <t>EURHKD</t>
  </si>
  <si>
    <t>EURJPY</t>
  </si>
  <si>
    <t>EURNOK</t>
  </si>
  <si>
    <t>EURNZD</t>
  </si>
  <si>
    <t>EURSEK</t>
  </si>
  <si>
    <t>GBPAUD</t>
  </si>
  <si>
    <t>GBPCAD</t>
  </si>
  <si>
    <t>GBPCHF</t>
  </si>
  <si>
    <t>GBPDKK</t>
  </si>
  <si>
    <t>GBPJPY</t>
  </si>
  <si>
    <t>GBPNOK</t>
  </si>
  <si>
    <t>GBPNZD</t>
  </si>
  <si>
    <t>GBPSEK</t>
  </si>
  <si>
    <t>EURCZK</t>
  </si>
  <si>
    <t>EURHUF</t>
  </si>
  <si>
    <t>EURISK</t>
  </si>
  <si>
    <t>EURPLN</t>
  </si>
  <si>
    <t>EURRON</t>
  </si>
  <si>
    <t>GBPCZK</t>
  </si>
  <si>
    <t>GBPEUR</t>
  </si>
  <si>
    <t>GBPHUF</t>
  </si>
  <si>
    <t>GBPISK</t>
  </si>
  <si>
    <t>GBPPLN</t>
  </si>
  <si>
    <t>AUDCAD</t>
  </si>
  <si>
    <t>AUDCHF</t>
  </si>
  <si>
    <t>AUDJPY</t>
  </si>
  <si>
    <t>AUDNZD</t>
  </si>
  <si>
    <t>CADCHF</t>
  </si>
  <si>
    <t>CADJPY</t>
  </si>
  <si>
    <t>CHFHUF</t>
  </si>
  <si>
    <t>CHFISK</t>
  </si>
  <si>
    <t>CHFJPY</t>
  </si>
  <si>
    <t>CHFPLN</t>
  </si>
  <si>
    <t>CHFRON</t>
  </si>
  <si>
    <t>CHFSEK</t>
  </si>
  <si>
    <t>DKKISK</t>
  </si>
  <si>
    <t>DKKPLN</t>
  </si>
  <si>
    <t>JPYISK</t>
  </si>
  <si>
    <t>JPYPLN</t>
  </si>
  <si>
    <t>JPYRON</t>
  </si>
  <si>
    <t>NOKSEK</t>
  </si>
  <si>
    <t>EURAMD</t>
  </si>
  <si>
    <t>EURDZD</t>
  </si>
  <si>
    <t>EURALL</t>
  </si>
  <si>
    <t>EURBAM</t>
  </si>
  <si>
    <t>EURBHD</t>
  </si>
  <si>
    <t>EURBDT</t>
  </si>
  <si>
    <t>EURBGN</t>
  </si>
  <si>
    <t>EURCNH</t>
  </si>
  <si>
    <t>EURKHR</t>
  </si>
  <si>
    <t>EURCNY</t>
  </si>
  <si>
    <t>EURHRK</t>
  </si>
  <si>
    <t>EURXAF</t>
  </si>
  <si>
    <t>EUREGP</t>
  </si>
  <si>
    <t>EURGEL</t>
  </si>
  <si>
    <t>EURGHS</t>
  </si>
  <si>
    <t>EURINR</t>
  </si>
  <si>
    <t>EURIDR</t>
  </si>
  <si>
    <t>EURILS</t>
  </si>
  <si>
    <t>EURXDR</t>
  </si>
  <si>
    <t>EURKWD</t>
  </si>
  <si>
    <t>EURKES</t>
  </si>
  <si>
    <t>EURKZT</t>
  </si>
  <si>
    <t>EURLAK</t>
  </si>
  <si>
    <t>EURMMK</t>
  </si>
  <si>
    <t>EURMDL</t>
  </si>
  <si>
    <t>EURMGA</t>
  </si>
  <si>
    <t>EURMKD</t>
  </si>
  <si>
    <t>EURMXN</t>
  </si>
  <si>
    <t>EURMAD</t>
  </si>
  <si>
    <t>EURNGN</t>
  </si>
  <si>
    <t>EUROMR</t>
  </si>
  <si>
    <t>EURQAR</t>
  </si>
  <si>
    <t>EURRUB</t>
  </si>
  <si>
    <t>EURSAR</t>
  </si>
  <si>
    <t>EURZAR</t>
  </si>
  <si>
    <t>EURSGD</t>
  </si>
  <si>
    <t>EURRSD</t>
  </si>
  <si>
    <t>EURTJS</t>
  </si>
  <si>
    <t>EURTRY</t>
  </si>
  <si>
    <t>EURTHB</t>
  </si>
  <si>
    <t>EURAED</t>
  </si>
  <si>
    <t>EURUAH</t>
  </si>
  <si>
    <t>EURUGX</t>
  </si>
  <si>
    <t>EURVND</t>
  </si>
  <si>
    <t>EURVUV</t>
  </si>
  <si>
    <t>EURXOF</t>
  </si>
  <si>
    <t>EURZMW</t>
  </si>
  <si>
    <t>EURLTL</t>
  </si>
  <si>
    <t>JPYDZD</t>
  </si>
  <si>
    <t>JPYBDT</t>
  </si>
  <si>
    <t>JPYBAM</t>
  </si>
  <si>
    <t>JPYBGN</t>
  </si>
  <si>
    <t>JPYCNY</t>
  </si>
  <si>
    <t>JPYHRK</t>
  </si>
  <si>
    <t>JPYXAF</t>
  </si>
  <si>
    <t>JPYEGP</t>
  </si>
  <si>
    <t>JPYGHS</t>
  </si>
  <si>
    <t>JPYILS</t>
  </si>
  <si>
    <t>JPYLAK</t>
  </si>
  <si>
    <t>JPYMAD</t>
  </si>
  <si>
    <t>JPYNGN</t>
  </si>
  <si>
    <t>JPYQAR</t>
  </si>
  <si>
    <t>JPYRUB</t>
  </si>
  <si>
    <t>JPYSAR</t>
  </si>
  <si>
    <t>JPYTNDX</t>
  </si>
  <si>
    <t>JPYTHB</t>
  </si>
  <si>
    <t>JPYVND</t>
  </si>
  <si>
    <t>JPYXOF</t>
  </si>
  <si>
    <t>GBPAMD</t>
  </si>
  <si>
    <t>GBPDZD</t>
  </si>
  <si>
    <t>GBPALL</t>
  </si>
  <si>
    <t>GBPBHD</t>
  </si>
  <si>
    <t>GBPBDT</t>
  </si>
  <si>
    <t>GBPBAM</t>
  </si>
  <si>
    <t>GBPBGN</t>
  </si>
  <si>
    <t>GBPCNH</t>
  </si>
  <si>
    <t>GBPCNY</t>
  </si>
  <si>
    <t>GBPHRK</t>
  </si>
  <si>
    <t>GBPXAF</t>
  </si>
  <si>
    <t>GBPEGP</t>
  </si>
  <si>
    <t>GBPGEL</t>
  </si>
  <si>
    <t>GBPGHS</t>
  </si>
  <si>
    <t>GBPILS</t>
  </si>
  <si>
    <t>GBPKWD</t>
  </si>
  <si>
    <t>GBPKZT</t>
  </si>
  <si>
    <t>GBPLAK</t>
  </si>
  <si>
    <t>GBPMNT</t>
  </si>
  <si>
    <t>GBPMAD</t>
  </si>
  <si>
    <t>GBPNGN</t>
  </si>
  <si>
    <t>GBPOMR</t>
  </si>
  <si>
    <t>GBPQAR</t>
  </si>
  <si>
    <t>GBPRON</t>
  </si>
  <si>
    <t>GBPRUB</t>
  </si>
  <si>
    <t>GBPZAR</t>
  </si>
  <si>
    <t>GBPSAR</t>
  </si>
  <si>
    <t>GBPRSD</t>
  </si>
  <si>
    <t>GBPTHB</t>
  </si>
  <si>
    <t>GBPAED</t>
  </si>
  <si>
    <t>GBPUAH</t>
  </si>
  <si>
    <t>GBPVND</t>
  </si>
  <si>
    <t>GBPXOF</t>
  </si>
  <si>
    <t>AUDBDT</t>
  </si>
  <si>
    <t>AUDKHR</t>
  </si>
  <si>
    <t>AUDCNH</t>
  </si>
  <si>
    <t>AUDCNY</t>
  </si>
  <si>
    <t>AUDHRK</t>
  </si>
  <si>
    <t>AMDGEL</t>
  </si>
  <si>
    <t>AUDILS</t>
  </si>
  <si>
    <t>AUDLAK</t>
  </si>
  <si>
    <t>AUDNOK</t>
  </si>
  <si>
    <t>AUDPLN</t>
  </si>
  <si>
    <t>AUDRON</t>
  </si>
  <si>
    <t>AUDSAR</t>
  </si>
  <si>
    <t>AUDSEK</t>
  </si>
  <si>
    <t>AUDTHB</t>
  </si>
  <si>
    <t>AUDVND</t>
  </si>
  <si>
    <t>AUDVUV</t>
  </si>
  <si>
    <t>CNHJPY</t>
  </si>
  <si>
    <t>CADDZD</t>
  </si>
  <si>
    <t>CADBDT</t>
  </si>
  <si>
    <t>CRCCRU</t>
  </si>
  <si>
    <t>CADCNH</t>
  </si>
  <si>
    <t>CADHRK</t>
  </si>
  <si>
    <t>CADEGP</t>
  </si>
  <si>
    <t>CNHHKD</t>
  </si>
  <si>
    <t>CNYIRR</t>
  </si>
  <si>
    <t>CNHIDR</t>
  </si>
  <si>
    <t>CADILS</t>
  </si>
  <si>
    <t>CADISK</t>
  </si>
  <si>
    <t>CNHKRW</t>
  </si>
  <si>
    <t>CNYKZT</t>
  </si>
  <si>
    <t>CADLAK</t>
  </si>
  <si>
    <t>CNYLAK</t>
  </si>
  <si>
    <t>CADMAD</t>
  </si>
  <si>
    <t>CNYMYR</t>
  </si>
  <si>
    <t>CADNOK</t>
  </si>
  <si>
    <t>CNHPHP</t>
  </si>
  <si>
    <t>CADPLN</t>
  </si>
  <si>
    <t>CZKPLN</t>
  </si>
  <si>
    <t>CADRON</t>
  </si>
  <si>
    <t>CADRUB</t>
  </si>
  <si>
    <t>CNYRUB</t>
  </si>
  <si>
    <t>CZKRON</t>
  </si>
  <si>
    <t>CADSEK</t>
  </si>
  <si>
    <t>CADTNDX</t>
  </si>
  <si>
    <t>CNHTHB</t>
  </si>
  <si>
    <t>CNYTHB</t>
  </si>
  <si>
    <t>CNYVND</t>
  </si>
  <si>
    <t>CADVND</t>
  </si>
  <si>
    <t>CADXOF</t>
  </si>
  <si>
    <t>DKKHRK</t>
  </si>
  <si>
    <t>DKKMAD</t>
  </si>
  <si>
    <t>DKKRON</t>
  </si>
  <si>
    <t>DKKVND</t>
  </si>
  <si>
    <t>DKKXOF</t>
  </si>
  <si>
    <t>XAUINR</t>
  </si>
  <si>
    <t>XAURUB</t>
  </si>
  <si>
    <t>HUFPLN</t>
  </si>
  <si>
    <t>HUFRON</t>
  </si>
  <si>
    <t>HKDTHB</t>
  </si>
  <si>
    <t>HKDVND</t>
  </si>
  <si>
    <t>IDRMYR</t>
  </si>
  <si>
    <t>IDRTHB</t>
  </si>
  <si>
    <t>KWDEGP</t>
  </si>
  <si>
    <t>KWDMAD</t>
  </si>
  <si>
    <t>KRWVND</t>
  </si>
  <si>
    <t>MYRIDR</t>
  </si>
  <si>
    <t>MXVMXN</t>
  </si>
  <si>
    <t>MYRTHB</t>
  </si>
  <si>
    <t>NZDEUR</t>
  </si>
  <si>
    <t>NZDJPY</t>
  </si>
  <si>
    <t>NZDAUD</t>
  </si>
  <si>
    <t>NOKBGN</t>
  </si>
  <si>
    <t>NOKCNH</t>
  </si>
  <si>
    <t>NZDCNH</t>
  </si>
  <si>
    <t>NZDCNY</t>
  </si>
  <si>
    <t>NOKHRK</t>
  </si>
  <si>
    <t>NOKISK</t>
  </si>
  <si>
    <t>NOKMAD</t>
  </si>
  <si>
    <t>NZDNOK</t>
  </si>
  <si>
    <t>NOKPLN</t>
  </si>
  <si>
    <t>NOKRON</t>
  </si>
  <si>
    <t>NOKRUB</t>
  </si>
  <si>
    <t>NOKTNDX</t>
  </si>
  <si>
    <t>NZDVND</t>
  </si>
  <si>
    <t>NOKVND</t>
  </si>
  <si>
    <t>NZDVUV</t>
  </si>
  <si>
    <t>NOKXOF</t>
  </si>
  <si>
    <t>PLNHUF</t>
  </si>
  <si>
    <t>PLNRON</t>
  </si>
  <si>
    <t>RUBAMD</t>
  </si>
  <si>
    <t>RUBGEL</t>
  </si>
  <si>
    <t>RUBKZT</t>
  </si>
  <si>
    <t>RUBTJS</t>
  </si>
  <si>
    <t>RUBUAH</t>
  </si>
  <si>
    <t>CHFAMD</t>
  </si>
  <si>
    <t>CHFDZD</t>
  </si>
  <si>
    <t>CHFALL</t>
  </si>
  <si>
    <t>CHFBDT</t>
  </si>
  <si>
    <t>SEKBGN</t>
  </si>
  <si>
    <t>CHFBAM</t>
  </si>
  <si>
    <t>CHFBGN</t>
  </si>
  <si>
    <t>SGDCNH</t>
  </si>
  <si>
    <t>SEKCNH</t>
  </si>
  <si>
    <t>CHFCNH</t>
  </si>
  <si>
    <t>CHFHRK</t>
  </si>
  <si>
    <t>SEKHRK</t>
  </si>
  <si>
    <t>ZARXAF</t>
  </si>
  <si>
    <t>CHFEGP</t>
  </si>
  <si>
    <t>SAREGP</t>
  </si>
  <si>
    <t>CHFGEL</t>
  </si>
  <si>
    <t>CHFGHS</t>
  </si>
  <si>
    <t>ZARGHS</t>
  </si>
  <si>
    <t>XAGINR</t>
  </si>
  <si>
    <t>CHFILS</t>
  </si>
  <si>
    <t>SEKISK</t>
  </si>
  <si>
    <t>CHFKZT</t>
  </si>
  <si>
    <t>CHFLAK</t>
  </si>
  <si>
    <t>SARMAD</t>
  </si>
  <si>
    <t>CHFMAD</t>
  </si>
  <si>
    <t>SEKMAD</t>
  </si>
  <si>
    <t>SGDMMK</t>
  </si>
  <si>
    <t>CHFNGN</t>
  </si>
  <si>
    <t>ZARNGN</t>
  </si>
  <si>
    <t>CHFOMR</t>
  </si>
  <si>
    <t>SEKPLN</t>
  </si>
  <si>
    <t>CHFQAR</t>
  </si>
  <si>
    <t>XAGRUB</t>
  </si>
  <si>
    <t>SEKRON</t>
  </si>
  <si>
    <t>CHFRUB</t>
  </si>
  <si>
    <t>CHFSAR</t>
  </si>
  <si>
    <t>CHFRSD</t>
  </si>
  <si>
    <t>SEKTNDX</t>
  </si>
  <si>
    <t>CHFTHB</t>
  </si>
  <si>
    <t>SGDTHB</t>
  </si>
  <si>
    <t>CHFUAH</t>
  </si>
  <si>
    <t>CHFVND</t>
  </si>
  <si>
    <t>SGDVND</t>
  </si>
  <si>
    <t>SEKVND</t>
  </si>
  <si>
    <t>SEKXOF</t>
  </si>
  <si>
    <t>ZARXOF</t>
  </si>
  <si>
    <t>CHFXOF</t>
  </si>
  <si>
    <t>THBKHR</t>
  </si>
  <si>
    <t>THBIDR</t>
  </si>
  <si>
    <t>THBLAK</t>
  </si>
  <si>
    <t>THBMYR</t>
  </si>
  <si>
    <t>THBVND</t>
  </si>
  <si>
    <t>AEDEGP</t>
  </si>
  <si>
    <t>AEDMAD</t>
  </si>
  <si>
    <t>VNDLAK</t>
  </si>
  <si>
    <t>XOFGHS</t>
  </si>
  <si>
    <t>COPUVR</t>
  </si>
  <si>
    <t>EURBYN</t>
  </si>
  <si>
    <t>EURCZKBB</t>
  </si>
  <si>
    <t>EURCZKBA</t>
  </si>
  <si>
    <t>EURHRKBA</t>
  </si>
  <si>
    <t>EURHRKBB</t>
  </si>
  <si>
    <t>EURHUFBB</t>
  </si>
  <si>
    <t>EURHUFBA</t>
  </si>
  <si>
    <t>EURPLNBA</t>
  </si>
  <si>
    <t>EURPLNBB</t>
  </si>
  <si>
    <t>EURRONBA</t>
  </si>
  <si>
    <t>EURRUBBA</t>
  </si>
  <si>
    <t>EURRONBB</t>
  </si>
  <si>
    <t>EURRSDBB</t>
  </si>
  <si>
    <t>EURRSDBA</t>
  </si>
  <si>
    <t>EURTRYBA</t>
  </si>
  <si>
    <t>EURTRYBB</t>
  </si>
  <si>
    <t>BTCJPY</t>
  </si>
  <si>
    <t>CLFCLP</t>
  </si>
  <si>
    <t>HKDLAK</t>
  </si>
  <si>
    <t>RUBBYN</t>
  </si>
  <si>
    <t>SGDLAK</t>
  </si>
  <si>
    <t>UYWUYU</t>
  </si>
  <si>
    <t>XDRSKK</t>
  </si>
  <si>
    <t>XDRCYP</t>
  </si>
  <si>
    <t>XDRMTL</t>
  </si>
  <si>
    <t>EURHRKBBBA</t>
  </si>
  <si>
    <t>EURCZKBBBA</t>
  </si>
  <si>
    <t>EURHUFBBBA</t>
  </si>
  <si>
    <t>EURPLNBBBA</t>
  </si>
  <si>
    <t>EURRUBBBBA</t>
  </si>
  <si>
    <t>EURRSDBBBA</t>
  </si>
  <si>
    <t>CBTAEUR</t>
  </si>
  <si>
    <t>EURTNDX</t>
  </si>
  <si>
    <t>EURUAHBBBA</t>
  </si>
  <si>
    <t>CBTAJPY</t>
  </si>
  <si>
    <t>GBPTNDX</t>
  </si>
  <si>
    <t>CBTAGBP</t>
  </si>
  <si>
    <t>CBTAAUD</t>
  </si>
  <si>
    <t>CBTABGN</t>
  </si>
  <si>
    <t>CBTACNY</t>
  </si>
  <si>
    <t>CBTACAD</t>
  </si>
  <si>
    <t>CBTADKK</t>
  </si>
  <si>
    <t>CBTASDR</t>
  </si>
  <si>
    <t>CBTAIRR</t>
  </si>
  <si>
    <t>CBTAKWD</t>
  </si>
  <si>
    <t>NZDJPY1</t>
  </si>
  <si>
    <t>CBTANOK</t>
  </si>
  <si>
    <t>CBTAQAR</t>
  </si>
  <si>
    <t>CBTARON</t>
  </si>
  <si>
    <t>CBTARUB</t>
  </si>
  <si>
    <t>CHFTNDX</t>
  </si>
  <si>
    <t>CBTACHF</t>
  </si>
  <si>
    <t>CBTASAR</t>
  </si>
  <si>
    <t>CBTASEK</t>
  </si>
  <si>
    <t>Eikon -- Data retrieval and sharing permissions</t>
  </si>
  <si>
    <r>
      <t xml:space="preserve">Connect to </t>
    </r>
    <r>
      <rPr>
        <b/>
        <sz val="12"/>
        <color rgb="FF000000"/>
        <rFont val="Calibri"/>
        <family val="2"/>
      </rPr>
      <t>Refinitiv Eikon</t>
    </r>
    <r>
      <rPr>
        <sz val="12"/>
        <color rgb="FF000000"/>
        <rFont val="Calibri"/>
        <family val="2"/>
      </rPr>
      <t xml:space="preserve"> database</t>
    </r>
  </si>
  <si>
    <t>No need to change dates</t>
  </si>
  <si>
    <t>Select currency and adjust time zone</t>
  </si>
  <si>
    <t>Type RIC for currency of interest and adjust time zone to fit appropriate local time zone.</t>
  </si>
  <si>
    <t>Log into your Refinitiv Eikon account.</t>
  </si>
  <si>
    <t>WHILE INTERNAL SHARING OF RETRIEVED DATA IS PERMISSIBLE TO AN EXTENT WITHIN THE PARAMETERS OF THE IMF'S CONTRACTUAL AGREEMENT WITH REFINITIV EIKON*, STAFF MUST ABIDE BY EXTERNAL SHARING PERMISSIONS. ONLY NON-SYSTEMATIC SHARING OF A LIMITED AMOUNT OF DERIVED DATA WITH AUTHORITIES IS PERMITTED. PLEASE CONTACT JOINTLIBCONTENT@IMF.ORG FOR FURTHER INFORMATION ON DATA SHARING PERMISSIONS.</t>
  </si>
  <si>
    <t xml:space="preserve">*There is a limited number of Refinitiv Eikon licenses for use at the IMF, and account credentials should not be shared, however, under the IMF’s license agreement with Refinitiv, account holders are permitted to share portions of data internally with IMF colleagues working on the same project and store the same in a shared drive. Daily values of particular countries’ exchange rates over a 12-month period fall under the definition of “portions of data” for the purpose of this project. </t>
  </si>
  <si>
    <r>
      <t xml:space="preserve">The start date and end date are set up by functions, which will include days between yesterday and back one year from then.
</t>
    </r>
    <r>
      <rPr>
        <sz val="12"/>
        <color theme="6" tint="-0.249977111117893"/>
        <rFont val="Calibri"/>
        <family val="2"/>
      </rPr>
      <t>Notes: So the number of the rows are dynamic, there will be a few #NA in the end which is fine.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</si>
</sst>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0_);_(* \(#,##0.0\);_(* &quot;-&quot;??_);_(@_)"/>
  </numFmts>
  <fonts count="28" x14ac:knownFonts="1">
    <font>
      <sz val="11"/>
      <color theme="1"/>
      <name val="Calibri"/>
      <family val="2"/>
      <scheme val="minor"/>
    </font>
    <font>
      <sz val="11"/>
      <color theme="1"/>
      <name val="Calibri"/>
      <family val="2"/>
      <scheme val="minor"/>
    </font>
    <font>
      <sz val="11"/>
      <color rgb="FF9C0006"/>
      <name val="Calibri"/>
      <family val="2"/>
      <scheme val="minor"/>
    </font>
    <font>
      <sz val="8"/>
      <color theme="1"/>
      <name val="Calibri"/>
      <family val="2"/>
      <scheme val="minor"/>
    </font>
    <font>
      <sz val="11"/>
      <color rgb="FFFF0000"/>
      <name val="Calibri"/>
      <family val="2"/>
      <scheme val="minor"/>
    </font>
    <font>
      <b/>
      <sz val="11"/>
      <color theme="1"/>
      <name val="Calibri"/>
      <family val="2"/>
      <scheme val="minor"/>
    </font>
    <font>
      <sz val="11"/>
      <color theme="1"/>
      <name val="Calibri Light"/>
      <family val="2"/>
      <scheme val="major"/>
    </font>
    <font>
      <i/>
      <sz val="11"/>
      <color theme="1"/>
      <name val="Calibri"/>
      <family val="2"/>
      <scheme val="minor"/>
    </font>
    <font>
      <vertAlign val="superscript"/>
      <sz val="11"/>
      <color theme="1"/>
      <name val="Calibri"/>
      <family val="2"/>
      <scheme val="minor"/>
    </font>
    <font>
      <b/>
      <vertAlign val="superscript"/>
      <sz val="11"/>
      <color theme="1"/>
      <name val="Calibri"/>
      <family val="2"/>
      <scheme val="minor"/>
    </font>
    <font>
      <b/>
      <vertAlign val="subscript"/>
      <sz val="11"/>
      <color theme="1"/>
      <name val="Calibri"/>
      <family val="2"/>
      <scheme val="minor"/>
    </font>
    <font>
      <sz val="11"/>
      <name val="Calibri"/>
      <family val="2"/>
      <scheme val="minor"/>
    </font>
    <font>
      <sz val="11"/>
      <color theme="0"/>
      <name val="Calibri"/>
      <family val="2"/>
      <scheme val="minor"/>
    </font>
    <font>
      <b/>
      <sz val="11"/>
      <name val="Calibri"/>
      <family val="2"/>
      <scheme val="minor"/>
    </font>
    <font>
      <sz val="10"/>
      <color rgb="FF3F3F76"/>
      <name val="Arial"/>
      <family val="2"/>
    </font>
    <font>
      <sz val="10"/>
      <name val="Arial"/>
      <family val="2"/>
    </font>
    <font>
      <b/>
      <sz val="11"/>
      <color theme="0"/>
      <name val="Calibri"/>
      <family val="2"/>
      <scheme val="minor"/>
    </font>
    <font>
      <b/>
      <i/>
      <sz val="11"/>
      <color theme="1"/>
      <name val="Calibri"/>
      <family val="2"/>
      <scheme val="minor"/>
    </font>
    <font>
      <b/>
      <sz val="10"/>
      <name val="Arial"/>
      <family val="2"/>
    </font>
    <font>
      <sz val="12"/>
      <color rgb="FF000000"/>
      <name val="Calibri"/>
      <family val="2"/>
    </font>
    <font>
      <sz val="12"/>
      <color rgb="FF000000"/>
      <name val="Calibri"/>
      <family val="2"/>
    </font>
    <font>
      <b/>
      <sz val="16"/>
      <color rgb="FF000000"/>
      <name val="Calibri"/>
      <family val="2"/>
    </font>
    <font>
      <sz val="12"/>
      <color theme="6" tint="-0.249977111117893"/>
      <name val="Calibri"/>
      <family val="2"/>
    </font>
    <font>
      <b/>
      <sz val="12"/>
      <color rgb="FF000000"/>
      <name val="Calibri"/>
      <family val="2"/>
    </font>
    <font>
      <sz val="12"/>
      <color rgb="FFFF0000"/>
      <name val="Calibri"/>
      <family val="2"/>
    </font>
    <font>
      <i/>
      <sz val="12"/>
      <color rgb="FF000000"/>
      <name val="Calibri"/>
      <family val="2"/>
    </font>
    <font>
      <sz val="12"/>
      <color theme="1"/>
      <name val="Calibri"/>
      <family val="2"/>
      <scheme val="minor"/>
    </font>
    <font>
      <i/>
      <sz val="12"/>
      <name val="Calibri"/>
      <family val="2"/>
    </font>
  </fonts>
  <fills count="7">
    <fill>
      <patternFill patternType="none"/>
    </fill>
    <fill>
      <patternFill patternType="gray125"/>
    </fill>
    <fill>
      <patternFill patternType="solid">
        <fgColor rgb="FFFFC7CE"/>
      </patternFill>
    </fill>
    <fill>
      <patternFill patternType="solid">
        <fgColor rgb="FFFFFF00"/>
        <bgColor indexed="64"/>
      </patternFill>
    </fill>
    <fill>
      <patternFill patternType="solid">
        <fgColor theme="5" tint="0.59999389629810485"/>
        <bgColor indexed="64"/>
      </patternFill>
    </fill>
    <fill>
      <patternFill patternType="solid">
        <fgColor theme="4" tint="-0.499984740745262"/>
        <bgColor indexed="64"/>
      </patternFill>
    </fill>
    <fill>
      <patternFill patternType="solid">
        <fgColor rgb="FFFFCC99"/>
      </patternFill>
    </fill>
  </fills>
  <borders count="7">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0">
    <xf numFmtId="0" fontId="0" fillId="0" borderId="0"/>
    <xf numFmtId="9" fontId="1" fillId="0" borderId="0" applyFont="0" applyFill="0" applyBorder="0" applyAlignment="0" applyProtection="0"/>
    <xf numFmtId="0" fontId="2" fillId="2" borderId="0" applyNumberFormat="0" applyBorder="0" applyAlignment="0" applyProtection="0"/>
    <xf numFmtId="0" fontId="3" fillId="0" borderId="0"/>
    <xf numFmtId="43" fontId="1" fillId="0" borderId="0" applyFont="0" applyFill="0" applyBorder="0" applyAlignment="0" applyProtection="0"/>
    <xf numFmtId="0" fontId="14" fillId="6" borderId="3" applyNumberFormat="0" applyAlignment="0" applyProtection="0"/>
    <xf numFmtId="0" fontId="19" fillId="0" borderId="0"/>
    <xf numFmtId="0" fontId="1" fillId="0" borderId="0"/>
    <xf numFmtId="43" fontId="1" fillId="0" borderId="0" applyFont="0" applyFill="0" applyBorder="0" applyAlignment="0" applyProtection="0"/>
    <xf numFmtId="9" fontId="1" fillId="0" borderId="0" applyFont="0" applyFill="0" applyBorder="0" applyAlignment="0" applyProtection="0"/>
  </cellStyleXfs>
  <cellXfs count="101">
    <xf numFmtId="0" fontId="0" fillId="0" borderId="0" xfId="0"/>
    <xf numFmtId="14" fontId="0" fillId="0" borderId="0" xfId="0" applyNumberFormat="1"/>
    <xf numFmtId="2" fontId="0" fillId="0" borderId="0" xfId="0" applyNumberFormat="1"/>
    <xf numFmtId="0" fontId="2" fillId="2" borderId="0" xfId="2"/>
    <xf numFmtId="0" fontId="0" fillId="0" borderId="0" xfId="0" applyAlignment="1">
      <alignment horizontal="center"/>
    </xf>
    <xf numFmtId="0" fontId="5" fillId="0" borderId="0" xfId="0" applyFont="1"/>
    <xf numFmtId="0" fontId="5" fillId="0" borderId="0" xfId="0" applyNumberFormat="1" applyFont="1"/>
    <xf numFmtId="4" fontId="0" fillId="0" borderId="0" xfId="0" applyNumberFormat="1"/>
    <xf numFmtId="0" fontId="0" fillId="3" borderId="0" xfId="0" applyFill="1"/>
    <xf numFmtId="4" fontId="2" fillId="2" borderId="0" xfId="2" applyNumberFormat="1"/>
    <xf numFmtId="15" fontId="0" fillId="0" borderId="0" xfId="0" applyNumberFormat="1"/>
    <xf numFmtId="0" fontId="0" fillId="0" borderId="0" xfId="0" applyBorder="1"/>
    <xf numFmtId="0" fontId="0" fillId="0" borderId="0" xfId="0" applyFont="1"/>
    <xf numFmtId="15" fontId="0" fillId="3" borderId="0" xfId="0" applyNumberFormat="1" applyFill="1"/>
    <xf numFmtId="15" fontId="0" fillId="3" borderId="0" xfId="0" applyNumberFormat="1" applyFill="1" applyAlignment="1">
      <alignment horizontal="left"/>
    </xf>
    <xf numFmtId="9" fontId="11" fillId="0" borderId="0" xfId="1" applyFont="1" applyFill="1"/>
    <xf numFmtId="0" fontId="4" fillId="3" borderId="0" xfId="0" applyFont="1" applyFill="1" applyBorder="1" applyAlignment="1">
      <alignment horizontal="center"/>
    </xf>
    <xf numFmtId="15" fontId="4" fillId="3" borderId="0" xfId="0" applyNumberFormat="1" applyFont="1" applyFill="1" applyBorder="1" applyAlignment="1">
      <alignment horizontal="center"/>
    </xf>
    <xf numFmtId="0" fontId="12" fillId="5" borderId="0" xfId="0" applyFont="1" applyFill="1"/>
    <xf numFmtId="0" fontId="12" fillId="5" borderId="0" xfId="0" applyFont="1" applyFill="1" applyAlignment="1">
      <alignment horizontal="center"/>
    </xf>
    <xf numFmtId="3" fontId="12" fillId="5" borderId="0" xfId="0" applyNumberFormat="1" applyFont="1" applyFill="1" applyAlignment="1">
      <alignment horizontal="center"/>
    </xf>
    <xf numFmtId="15" fontId="12" fillId="5" borderId="0" xfId="0" applyNumberFormat="1" applyFont="1" applyFill="1" applyAlignment="1">
      <alignment horizontal="center"/>
    </xf>
    <xf numFmtId="0" fontId="0" fillId="0" borderId="0" xfId="0" applyFill="1"/>
    <xf numFmtId="0" fontId="7" fillId="0" borderId="0" xfId="0" applyFont="1" applyAlignment="1">
      <alignment horizontal="center"/>
    </xf>
    <xf numFmtId="0" fontId="13" fillId="0" borderId="0" xfId="0" applyFont="1" applyFill="1"/>
    <xf numFmtId="0" fontId="5" fillId="5" borderId="0" xfId="0" applyFont="1" applyFill="1"/>
    <xf numFmtId="0" fontId="11" fillId="0" borderId="0" xfId="0" applyFont="1" applyFill="1"/>
    <xf numFmtId="0" fontId="11" fillId="3" borderId="0" xfId="0" applyFont="1" applyFill="1" applyBorder="1"/>
    <xf numFmtId="43" fontId="0" fillId="0" borderId="0" xfId="4" applyFont="1"/>
    <xf numFmtId="15" fontId="0" fillId="0" borderId="0" xfId="0" applyNumberFormat="1" applyFill="1"/>
    <xf numFmtId="15" fontId="5" fillId="0" borderId="0" xfId="0" applyNumberFormat="1" applyFont="1" applyFill="1"/>
    <xf numFmtId="0" fontId="16" fillId="5" borderId="0" xfId="0" applyFont="1" applyFill="1" applyBorder="1"/>
    <xf numFmtId="0" fontId="16" fillId="5" borderId="0" xfId="0" applyFont="1" applyFill="1"/>
    <xf numFmtId="0" fontId="16" fillId="5" borderId="1" xfId="0" applyFont="1" applyFill="1" applyBorder="1"/>
    <xf numFmtId="164" fontId="0" fillId="0" borderId="0" xfId="4" applyNumberFormat="1" applyFont="1"/>
    <xf numFmtId="0" fontId="15" fillId="0" borderId="0" xfId="5" applyFont="1" applyFill="1" applyBorder="1" applyAlignment="1">
      <alignment vertical="center"/>
    </xf>
    <xf numFmtId="0" fontId="16" fillId="5" borderId="0" xfId="0" applyFont="1" applyFill="1" applyAlignment="1">
      <alignment horizontal="center"/>
    </xf>
    <xf numFmtId="0" fontId="13" fillId="3" borderId="0" xfId="0" applyFont="1" applyFill="1"/>
    <xf numFmtId="0" fontId="5" fillId="0" borderId="0" xfId="0" applyFont="1" applyAlignment="1">
      <alignment horizontal="center"/>
    </xf>
    <xf numFmtId="2" fontId="5" fillId="0" borderId="0" xfId="0" applyNumberFormat="1" applyFont="1" applyAlignment="1">
      <alignment horizontal="center"/>
    </xf>
    <xf numFmtId="0" fontId="17" fillId="0" borderId="0" xfId="0" applyFont="1" applyAlignment="1">
      <alignment horizontal="center"/>
    </xf>
    <xf numFmtId="0" fontId="5" fillId="3" borderId="0" xfId="0" applyFont="1" applyFill="1" applyAlignment="1">
      <alignment horizontal="center"/>
    </xf>
    <xf numFmtId="9" fontId="16" fillId="5" borderId="0" xfId="1" applyFont="1" applyFill="1" applyAlignment="1">
      <alignment horizontal="center"/>
    </xf>
    <xf numFmtId="0" fontId="16" fillId="5" borderId="0" xfId="0" applyFont="1" applyFill="1" applyAlignment="1">
      <alignment horizontal="left" vertical="center"/>
    </xf>
    <xf numFmtId="0" fontId="19" fillId="0" borderId="0" xfId="6"/>
    <xf numFmtId="0" fontId="20" fillId="0" borderId="0" xfId="6" applyFont="1"/>
    <xf numFmtId="49" fontId="19" fillId="0" borderId="0" xfId="6" applyNumberFormat="1" applyAlignment="1">
      <alignment horizontal="center"/>
    </xf>
    <xf numFmtId="0" fontId="19" fillId="0" borderId="0" xfId="6" applyAlignment="1">
      <alignment horizontal="center"/>
    </xf>
    <xf numFmtId="0" fontId="19" fillId="0" borderId="0" xfId="6" applyAlignment="1">
      <alignment horizontal="left"/>
    </xf>
    <xf numFmtId="0" fontId="20" fillId="0" borderId="0" xfId="6" applyFont="1" applyAlignment="1">
      <alignment horizontal="center"/>
    </xf>
    <xf numFmtId="0" fontId="5" fillId="0" borderId="0" xfId="6" applyFont="1"/>
    <xf numFmtId="0" fontId="5" fillId="3" borderId="0" xfId="0" applyFont="1" applyFill="1"/>
    <xf numFmtId="0" fontId="1" fillId="0" borderId="0" xfId="7"/>
    <xf numFmtId="0" fontId="4" fillId="4" borderId="0" xfId="7" applyFont="1" applyFill="1" applyAlignment="1">
      <alignment horizontal="center"/>
    </xf>
    <xf numFmtId="2" fontId="1" fillId="0" borderId="0" xfId="7" applyNumberFormat="1" applyAlignment="1">
      <alignment horizontal="center"/>
    </xf>
    <xf numFmtId="4" fontId="1" fillId="0" borderId="0" xfId="7" applyNumberFormat="1" applyAlignment="1">
      <alignment horizontal="center"/>
    </xf>
    <xf numFmtId="4" fontId="1" fillId="3" borderId="0" xfId="7" applyNumberFormat="1" applyFill="1" applyAlignment="1">
      <alignment horizontal="center"/>
    </xf>
    <xf numFmtId="4" fontId="0" fillId="3" borderId="0" xfId="8" applyNumberFormat="1" applyFont="1" applyFill="1" applyAlignment="1">
      <alignment horizontal="center"/>
    </xf>
    <xf numFmtId="0" fontId="7" fillId="0" borderId="0" xfId="7" applyFont="1"/>
    <xf numFmtId="2" fontId="1" fillId="0" borderId="0" xfId="7" quotePrefix="1" applyNumberFormat="1" applyAlignment="1">
      <alignment horizontal="center"/>
    </xf>
    <xf numFmtId="0" fontId="5" fillId="0" borderId="0" xfId="7" applyFont="1" applyAlignment="1">
      <alignment horizontal="center" vertical="center"/>
    </xf>
    <xf numFmtId="0" fontId="7" fillId="0" borderId="1" xfId="7" applyFont="1" applyBorder="1"/>
    <xf numFmtId="0" fontId="1" fillId="0" borderId="1" xfId="7" applyBorder="1"/>
    <xf numFmtId="0" fontId="6" fillId="0" borderId="0" xfId="7" applyFont="1"/>
    <xf numFmtId="0" fontId="1" fillId="0" borderId="1" xfId="7" applyBorder="1" applyAlignment="1">
      <alignment horizontal="center"/>
    </xf>
    <xf numFmtId="2" fontId="1" fillId="0" borderId="1" xfId="7" applyNumberFormat="1" applyBorder="1" applyAlignment="1">
      <alignment horizontal="center"/>
    </xf>
    <xf numFmtId="0" fontId="1" fillId="3" borderId="1" xfId="7" applyFill="1" applyBorder="1" applyAlignment="1">
      <alignment horizontal="center"/>
    </xf>
    <xf numFmtId="9" fontId="0" fillId="3" borderId="1" xfId="9" applyFont="1" applyFill="1" applyBorder="1" applyAlignment="1">
      <alignment horizontal="center"/>
    </xf>
    <xf numFmtId="14" fontId="1" fillId="0" borderId="1" xfId="7" applyNumberFormat="1" applyBorder="1"/>
    <xf numFmtId="0" fontId="1" fillId="0" borderId="0" xfId="7" applyAlignment="1">
      <alignment horizontal="left" vertical="top"/>
    </xf>
    <xf numFmtId="0" fontId="5" fillId="0" borderId="1" xfId="7" applyFont="1" applyBorder="1" applyAlignment="1">
      <alignment horizontal="center" vertical="center"/>
    </xf>
    <xf numFmtId="0" fontId="5" fillId="0" borderId="1" xfId="7" applyFont="1" applyBorder="1" applyAlignment="1">
      <alignment horizontal="center"/>
    </xf>
    <xf numFmtId="0" fontId="5" fillId="0" borderId="0" xfId="7" applyFont="1"/>
    <xf numFmtId="0" fontId="21" fillId="0" borderId="0" xfId="6" applyFont="1" applyAlignment="1">
      <alignment horizontal="left" vertical="top"/>
    </xf>
    <xf numFmtId="0" fontId="19" fillId="0" borderId="0" xfId="6" applyAlignment="1">
      <alignment horizontal="center" vertical="center"/>
    </xf>
    <xf numFmtId="0" fontId="24" fillId="0" borderId="0" xfId="6" applyFont="1" applyAlignment="1">
      <alignment horizontal="center" vertical="center"/>
    </xf>
    <xf numFmtId="0" fontId="0" fillId="0" borderId="0" xfId="0" applyAlignment="1">
      <alignment horizontal="center" vertical="center"/>
    </xf>
    <xf numFmtId="0" fontId="19" fillId="0" borderId="0" xfId="0" applyFont="1" applyAlignment="1">
      <alignment vertical="center"/>
    </xf>
    <xf numFmtId="0" fontId="19" fillId="0" borderId="0" xfId="0" applyFont="1" applyAlignment="1">
      <alignment vertical="center" wrapText="1"/>
    </xf>
    <xf numFmtId="0" fontId="25" fillId="0" borderId="0" xfId="6" applyFont="1" applyAlignment="1">
      <alignment vertical="center"/>
    </xf>
    <xf numFmtId="0" fontId="26" fillId="0" borderId="0" xfId="0" applyFont="1" applyAlignment="1">
      <alignment horizontal="center" vertical="center"/>
    </xf>
    <xf numFmtId="0" fontId="19" fillId="0" borderId="0" xfId="0" applyFont="1" applyAlignment="1">
      <alignment horizontal="center" vertical="center" wrapText="1"/>
    </xf>
    <xf numFmtId="0" fontId="27" fillId="0" borderId="0" xfId="6" applyFont="1" applyAlignment="1">
      <alignment vertical="center"/>
    </xf>
    <xf numFmtId="0" fontId="27" fillId="0" borderId="0" xfId="6" applyFont="1" applyAlignment="1">
      <alignment vertical="center" wrapText="1"/>
    </xf>
    <xf numFmtId="0" fontId="2" fillId="0" borderId="0" xfId="2" applyFill="1"/>
    <xf numFmtId="0" fontId="4" fillId="0" borderId="0" xfId="0" applyFont="1"/>
    <xf numFmtId="0" fontId="24" fillId="0" borderId="0" xfId="6" applyFont="1" applyAlignment="1">
      <alignment horizontal="center" vertical="center" wrapText="1"/>
    </xf>
    <xf numFmtId="0" fontId="27" fillId="0" borderId="0" xfId="6" applyFont="1" applyAlignment="1">
      <alignment horizontal="center" vertical="center" wrapText="1"/>
    </xf>
    <xf numFmtId="0" fontId="16" fillId="5" borderId="5" xfId="0" applyFont="1" applyFill="1" applyBorder="1" applyAlignment="1">
      <alignment horizontal="left" vertical="center"/>
    </xf>
    <xf numFmtId="0" fontId="16" fillId="5" borderId="6" xfId="0" applyFont="1" applyFill="1" applyBorder="1" applyAlignment="1">
      <alignment horizontal="left" vertical="center"/>
    </xf>
    <xf numFmtId="0" fontId="11" fillId="3" borderId="0" xfId="0" applyFont="1" applyFill="1" applyBorder="1" applyAlignment="1">
      <alignment horizontal="left"/>
    </xf>
    <xf numFmtId="0" fontId="16" fillId="5" borderId="5" xfId="0" applyFont="1" applyFill="1" applyBorder="1" applyAlignment="1">
      <alignment horizontal="center" vertical="center"/>
    </xf>
    <xf numFmtId="0" fontId="16" fillId="5" borderId="6" xfId="0" applyFont="1" applyFill="1" applyBorder="1" applyAlignment="1">
      <alignment horizontal="center" vertical="center"/>
    </xf>
    <xf numFmtId="0" fontId="11" fillId="3" borderId="4" xfId="0" applyFont="1" applyFill="1" applyBorder="1" applyAlignment="1">
      <alignment horizontal="center"/>
    </xf>
    <xf numFmtId="0" fontId="11" fillId="3" borderId="0" xfId="0" applyFont="1" applyFill="1" applyBorder="1" applyAlignment="1">
      <alignment horizontal="center"/>
    </xf>
    <xf numFmtId="0" fontId="18" fillId="6" borderId="0" xfId="5" applyFont="1" applyBorder="1" applyAlignment="1">
      <alignment horizontal="center" vertical="center"/>
    </xf>
    <xf numFmtId="0" fontId="1" fillId="0" borderId="1" xfId="7" applyBorder="1" applyAlignment="1">
      <alignment horizontal="left" vertical="top" wrapText="1"/>
    </xf>
    <xf numFmtId="0" fontId="1" fillId="0" borderId="1" xfId="7" applyBorder="1" applyAlignment="1">
      <alignment horizontal="left" vertical="center" wrapText="1"/>
    </xf>
    <xf numFmtId="0" fontId="1" fillId="0" borderId="0" xfId="7" applyAlignment="1">
      <alignment horizontal="left" vertical="top" wrapText="1"/>
    </xf>
    <xf numFmtId="0" fontId="1" fillId="0" borderId="0" xfId="7" applyAlignment="1">
      <alignment horizontal="left" vertical="top"/>
    </xf>
    <xf numFmtId="0" fontId="1" fillId="0" borderId="2" xfId="7" applyBorder="1" applyAlignment="1">
      <alignment horizontal="left" vertical="top"/>
    </xf>
  </cellXfs>
  <cellStyles count="10">
    <cellStyle name="Bad" xfId="2" builtinId="27"/>
    <cellStyle name="Comma" xfId="4" builtinId="3"/>
    <cellStyle name="Comma 2" xfId="8" xr:uid="{4D1838BD-639C-4637-B0E5-8AD196D72F12}"/>
    <cellStyle name="Input" xfId="5" builtinId="20"/>
    <cellStyle name="Normal" xfId="0" builtinId="0"/>
    <cellStyle name="Normal 2" xfId="3" xr:uid="{9EDE9767-E43A-42D5-8BB4-D20213C80DF4}"/>
    <cellStyle name="Normal 2 2" xfId="7" xr:uid="{6F384B2B-D8AD-4141-8EEA-1B04DD23E3FD}"/>
    <cellStyle name="Normal 3" xfId="6" xr:uid="{3C138E5D-DCA2-4C74-91A2-4EB282DC56E0}"/>
    <cellStyle name="Percent" xfId="1" builtinId="5"/>
    <cellStyle name="Percent 2" xfId="9" xr:uid="{A5608D5B-56CB-49D7-858D-706B685A02DF}"/>
  </cellStyles>
  <dxfs count="6">
    <dxf>
      <font>
        <color rgb="FF9C0006"/>
      </font>
      <fill>
        <patternFill>
          <bgColor rgb="FFFFC7CE"/>
        </patternFill>
      </fill>
    </dxf>
    <dxf>
      <font>
        <color rgb="FF9C0006"/>
      </font>
      <fill>
        <patternFill>
          <bgColor rgb="FFFFC7CE"/>
        </patternFill>
      </fill>
    </dxf>
    <dxf>
      <font>
        <color theme="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volatileDependencies.xml><?xml version="1.0" encoding="utf-8"?>
<volTypes xmlns="http://schemas.openxmlformats.org/spreadsheetml/2006/main">
  <volType type="realTimeData">
    <main first="pldatasource.rhistoryrtdserver">
      <tp t="s">
        <v>Invalid RIC(s): =</v>
        <stp/>
        <stp>{840B79B2-6EBA-4AEB-9F8D-22CCF2D719A6}_x0000_</stp>
        <tr r="R6" s="12"/>
      </tp>
      <tp t="s">
        <v>Invalid RIC(s): =</v>
        <stp/>
        <stp>{6BF1AB1D-4495-4383-A3F0-508E873AC292}_x0000_</stp>
        <tr r="P6" s="12"/>
      </tp>
      <tp t="s">
        <v>You do not have permission to view these RICs: 0</v>
        <stp/>
        <stp>{C2A5C4B3-E0D2-49E0-88DE-A26660879FA3}_x0000_</stp>
        <tr r="A5" s="1"/>
      </tp>
      <tp t="s">
        <v>You do not have permission to view these RICs: 0</v>
        <stp/>
        <stp>{8D648E78-A9EF-48AB-AE93-4C2F466E641A}_x0000_</stp>
        <tr r="A5" s="2"/>
      </tp>
      <tp t="s">
        <v>Invalid RIC(s): =</v>
        <stp/>
        <stp>{1E98ECEA-228D-476D-80D9-42764B331D09}_x0000_</stp>
        <tr r="C4" s="7"/>
      </tp>
      <tp t="s">
        <v>Invalid RIC(s): =</v>
        <stp/>
        <stp>{23CDCAE8-B903-4DD2-AB62-FD640BA8C9C8}_x0000_</stp>
        <tr r="R1" s="3"/>
      </tp>
      <tp t="s">
        <v>Invalid RIC(s): =</v>
        <stp/>
        <stp>{42820071-FAF8-4368-9EBC-94064F246A11}_x0000_</stp>
        <tr r="G4" s="7"/>
      </tp>
      <tp t="s">
        <v>Invalid RIC(s): =</v>
        <stp/>
        <stp>{2BE6B19E-2C99-4916-8661-62692E50FDB8}_x0000_</stp>
        <tr r="T1" s="3"/>
      </tp>
    </main>
  </volType>
</volType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volatileDependencies" Target="volatileDependenci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82550</xdr:colOff>
      <xdr:row>2</xdr:row>
      <xdr:rowOff>181932</xdr:rowOff>
    </xdr:from>
    <xdr:to>
      <xdr:col>3</xdr:col>
      <xdr:colOff>3714749</xdr:colOff>
      <xdr:row>2</xdr:row>
      <xdr:rowOff>1504950</xdr:rowOff>
    </xdr:to>
    <xdr:pic>
      <xdr:nvPicPr>
        <xdr:cNvPr id="7" name="Picture 6">
          <a:extLst>
            <a:ext uri="{FF2B5EF4-FFF2-40B4-BE49-F238E27FC236}">
              <a16:creationId xmlns:a16="http://schemas.microsoft.com/office/drawing/2014/main" id="{B8421D9C-46C2-01F3-A39A-BE36F21989E1}"/>
            </a:ext>
          </a:extLst>
        </xdr:cNvPr>
        <xdr:cNvPicPr>
          <a:picLocks noChangeAspect="1"/>
        </xdr:cNvPicPr>
      </xdr:nvPicPr>
      <xdr:blipFill>
        <a:blip xmlns:r="http://schemas.openxmlformats.org/officeDocument/2006/relationships" r:embed="rId1"/>
        <a:stretch>
          <a:fillRect/>
        </a:stretch>
      </xdr:blipFill>
      <xdr:spPr>
        <a:xfrm>
          <a:off x="5537200" y="2099632"/>
          <a:ext cx="3632199" cy="1323018"/>
        </a:xfrm>
        <a:prstGeom prst="rect">
          <a:avLst/>
        </a:prstGeom>
      </xdr:spPr>
    </xdr:pic>
    <xdr:clientData/>
  </xdr:twoCellAnchor>
  <xdr:twoCellAnchor editAs="oneCell">
    <xdr:from>
      <xdr:col>3</xdr:col>
      <xdr:colOff>19049</xdr:colOff>
      <xdr:row>1</xdr:row>
      <xdr:rowOff>406400</xdr:rowOff>
    </xdr:from>
    <xdr:to>
      <xdr:col>4</xdr:col>
      <xdr:colOff>0</xdr:colOff>
      <xdr:row>1</xdr:row>
      <xdr:rowOff>1149350</xdr:rowOff>
    </xdr:to>
    <xdr:pic>
      <xdr:nvPicPr>
        <xdr:cNvPr id="8" name="Picture 7">
          <a:extLst>
            <a:ext uri="{FF2B5EF4-FFF2-40B4-BE49-F238E27FC236}">
              <a16:creationId xmlns:a16="http://schemas.microsoft.com/office/drawing/2014/main" id="{7D68CF02-DF9C-7DF6-CF38-DDED1D9975A7}"/>
            </a:ext>
          </a:extLst>
        </xdr:cNvPr>
        <xdr:cNvPicPr>
          <a:picLocks/>
        </xdr:cNvPicPr>
      </xdr:nvPicPr>
      <xdr:blipFill>
        <a:blip xmlns:r="http://schemas.openxmlformats.org/officeDocument/2006/relationships" r:embed="rId2" cstate="print"/>
        <a:stretch>
          <a:fillRect/>
        </a:stretch>
      </xdr:blipFill>
      <xdr:spPr>
        <a:xfrm>
          <a:off x="5473699" y="673100"/>
          <a:ext cx="3790951" cy="742950"/>
        </a:xfrm>
        <a:prstGeom prst="rect">
          <a:avLst/>
        </a:prstGeom>
      </xdr:spPr>
    </xdr:pic>
    <xdr:clientData/>
  </xdr:twoCellAnchor>
  <xdr:twoCellAnchor editAs="oneCell">
    <xdr:from>
      <xdr:col>3</xdr:col>
      <xdr:colOff>19050</xdr:colOff>
      <xdr:row>3</xdr:row>
      <xdr:rowOff>577851</xdr:rowOff>
    </xdr:from>
    <xdr:to>
      <xdr:col>3</xdr:col>
      <xdr:colOff>3775971</xdr:colOff>
      <xdr:row>3</xdr:row>
      <xdr:rowOff>927100</xdr:rowOff>
    </xdr:to>
    <xdr:pic>
      <xdr:nvPicPr>
        <xdr:cNvPr id="3" name="Picture 2">
          <a:extLst>
            <a:ext uri="{FF2B5EF4-FFF2-40B4-BE49-F238E27FC236}">
              <a16:creationId xmlns:a16="http://schemas.microsoft.com/office/drawing/2014/main" id="{DE4AF4B8-0D0A-8ABD-BDCD-CD3A0751C87E}"/>
            </a:ext>
          </a:extLst>
        </xdr:cNvPr>
        <xdr:cNvPicPr>
          <a:picLocks noChangeAspect="1"/>
        </xdr:cNvPicPr>
      </xdr:nvPicPr>
      <xdr:blipFill>
        <a:blip xmlns:r="http://schemas.openxmlformats.org/officeDocument/2006/relationships" r:embed="rId3"/>
        <a:stretch>
          <a:fillRect/>
        </a:stretch>
      </xdr:blipFill>
      <xdr:spPr>
        <a:xfrm>
          <a:off x="5473700" y="4146551"/>
          <a:ext cx="3756921" cy="3492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0</xdr:colOff>
      <xdr:row>4</xdr:row>
      <xdr:rowOff>76199</xdr:rowOff>
    </xdr:from>
    <xdr:ext cx="3448050" cy="504826"/>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08947888-9F9B-47CD-9709-5D65B2C60138}"/>
                </a:ext>
              </a:extLst>
            </xdr:cNvPr>
            <xdr:cNvSpPr txBox="1"/>
          </xdr:nvSpPr>
          <xdr:spPr>
            <a:xfrm>
              <a:off x="660400" y="863599"/>
              <a:ext cx="3448050" cy="5048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r>
                      <a:rPr lang="en-US" sz="2000" i="1">
                        <a:latin typeface="Cambria Math" panose="02040503050406030204" pitchFamily="18" charset="0"/>
                      </a:rPr>
                      <m:t>𝑅</m:t>
                    </m:r>
                    <m:r>
                      <a:rPr lang="en-US" sz="2000" i="0">
                        <a:latin typeface="Cambria Math" panose="02040503050406030204" pitchFamily="18" charset="0"/>
                      </a:rPr>
                      <m:t>=</m:t>
                    </m:r>
                    <m:r>
                      <a:rPr lang="en-US" sz="2000" b="0" i="1">
                        <a:latin typeface="Cambria Math" panose="02040503050406030204" pitchFamily="18" charset="0"/>
                      </a:rPr>
                      <m:t>𝐷</m:t>
                    </m:r>
                    <m:r>
                      <a:rPr lang="en-US" sz="2000" i="1">
                        <a:latin typeface="Cambria Math" panose="02040503050406030204" pitchFamily="18" charset="0"/>
                      </a:rPr>
                      <m:t>𝐶</m:t>
                    </m:r>
                    <m:r>
                      <a:rPr lang="en-US" sz="2000" i="0">
                        <a:latin typeface="Cambria Math" panose="02040503050406030204" pitchFamily="18" charset="0"/>
                      </a:rPr>
                      <m:t>∗</m:t>
                    </m:r>
                    <m:d>
                      <m:dPr>
                        <m:begChr m:val="["/>
                        <m:endChr m:val="]"/>
                        <m:ctrlPr>
                          <a:rPr lang="en-US" sz="2000" i="1">
                            <a:solidFill>
                              <a:srgbClr val="836967"/>
                            </a:solidFill>
                            <a:latin typeface="Cambria Math" panose="02040503050406030204" pitchFamily="18" charset="0"/>
                          </a:rPr>
                        </m:ctrlPr>
                      </m:dPr>
                      <m:e>
                        <m:r>
                          <a:rPr lang="en-US" sz="2000" i="0">
                            <a:latin typeface="Cambria Math" panose="02040503050406030204" pitchFamily="18" charset="0"/>
                          </a:rPr>
                          <m:t>1+</m:t>
                        </m:r>
                        <m:d>
                          <m:dPr>
                            <m:ctrlPr>
                              <a:rPr lang="en-US" sz="2000" i="1">
                                <a:solidFill>
                                  <a:srgbClr val="836967"/>
                                </a:solidFill>
                                <a:latin typeface="Cambria Math" panose="02040503050406030204" pitchFamily="18" charset="0"/>
                              </a:rPr>
                            </m:ctrlPr>
                          </m:dPr>
                          <m:e>
                            <m:sSup>
                              <m:sSupPr>
                                <m:ctrlPr>
                                  <a:rPr lang="en-US" sz="2000" i="1">
                                    <a:solidFill>
                                      <a:srgbClr val="836967"/>
                                    </a:solidFill>
                                    <a:latin typeface="Cambria Math" panose="02040503050406030204" pitchFamily="18" charset="0"/>
                                  </a:rPr>
                                </m:ctrlPr>
                              </m:sSupPr>
                              <m:e>
                                <m:r>
                                  <a:rPr lang="en-US" sz="2000" i="0">
                                    <a:latin typeface="Cambria Math" panose="02040503050406030204" pitchFamily="18" charset="0"/>
                                  </a:rPr>
                                  <m:t>ⅈ</m:t>
                                </m:r>
                              </m:e>
                              <m:sup>
                                <m:r>
                                  <a:rPr lang="en-US" sz="2000" i="1">
                                    <a:latin typeface="Cambria Math" panose="02040503050406030204" pitchFamily="18" charset="0"/>
                                  </a:rPr>
                                  <m:t>𝑘</m:t>
                                </m:r>
                              </m:sup>
                            </m:sSup>
                            <m:r>
                              <a:rPr lang="en-US" sz="2000" i="0">
                                <a:latin typeface="Cambria Math" panose="02040503050406030204" pitchFamily="18" charset="0"/>
                              </a:rPr>
                              <m:t>−</m:t>
                            </m:r>
                            <m:sSup>
                              <m:sSupPr>
                                <m:ctrlPr>
                                  <a:rPr lang="en-US" sz="2000" i="1">
                                    <a:solidFill>
                                      <a:srgbClr val="836967"/>
                                    </a:solidFill>
                                    <a:latin typeface="Cambria Math" panose="02040503050406030204" pitchFamily="18" charset="0"/>
                                  </a:rPr>
                                </m:ctrlPr>
                              </m:sSupPr>
                              <m:e>
                                <m:r>
                                  <a:rPr lang="en-US" sz="2000" i="0">
                                    <a:latin typeface="Cambria Math" panose="02040503050406030204" pitchFamily="18" charset="0"/>
                                  </a:rPr>
                                  <m:t>ⅈ</m:t>
                                </m:r>
                              </m:e>
                              <m:sup>
                                <m:r>
                                  <a:rPr lang="en-US" sz="2000" i="1">
                                    <a:latin typeface="Cambria Math" panose="02040503050406030204" pitchFamily="18" charset="0"/>
                                  </a:rPr>
                                  <m:t>𝑔</m:t>
                                </m:r>
                              </m:sup>
                            </m:sSup>
                          </m:e>
                        </m:d>
                        <m:r>
                          <a:rPr lang="en-US" sz="2000" i="0">
                            <a:latin typeface="Cambria Math" panose="02040503050406030204" pitchFamily="18" charset="0"/>
                          </a:rPr>
                          <m:t>∗</m:t>
                        </m:r>
                        <m:r>
                          <a:rPr lang="en-US" sz="2000" i="1">
                            <a:latin typeface="Cambria Math" panose="02040503050406030204" pitchFamily="18" charset="0"/>
                          </a:rPr>
                          <m:t>𝐺</m:t>
                        </m:r>
                        <m:r>
                          <a:rPr lang="en-US" sz="2000" i="0">
                            <a:latin typeface="Cambria Math" panose="02040503050406030204" pitchFamily="18" charset="0"/>
                          </a:rPr>
                          <m:t>∗</m:t>
                        </m:r>
                        <m:r>
                          <a:rPr lang="en-US" sz="2000" i="1">
                            <a:latin typeface="Cambria Math" panose="02040503050406030204" pitchFamily="18" charset="0"/>
                          </a:rPr>
                          <m:t>𝑇</m:t>
                        </m:r>
                      </m:e>
                    </m:d>
                  </m:oMath>
                </m:oMathPara>
              </a14:m>
              <a:endParaRPr lang="en-US" sz="2000"/>
            </a:p>
          </xdr:txBody>
        </xdr:sp>
      </mc:Choice>
      <mc:Fallback xmlns="">
        <xdr:sp macro="" textlink="">
          <xdr:nvSpPr>
            <xdr:cNvPr id="2" name="TextBox 1">
              <a:extLst>
                <a:ext uri="{FF2B5EF4-FFF2-40B4-BE49-F238E27FC236}">
                  <a16:creationId xmlns:a16="http://schemas.microsoft.com/office/drawing/2014/main" id="{08947888-9F9B-47CD-9709-5D65B2C60138}"/>
                </a:ext>
              </a:extLst>
            </xdr:cNvPr>
            <xdr:cNvSpPr txBox="1"/>
          </xdr:nvSpPr>
          <xdr:spPr>
            <a:xfrm>
              <a:off x="660400" y="863599"/>
              <a:ext cx="3448050" cy="5048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en-US" sz="2000" i="0">
                  <a:latin typeface="Cambria Math" panose="02040503050406030204" pitchFamily="18" charset="0"/>
                </a:rPr>
                <a:t>𝑅=</a:t>
              </a:r>
              <a:r>
                <a:rPr lang="en-US" sz="2000" b="0" i="0">
                  <a:latin typeface="Cambria Math" panose="02040503050406030204" pitchFamily="18" charset="0"/>
                </a:rPr>
                <a:t>𝐷</a:t>
              </a:r>
              <a:r>
                <a:rPr lang="en-US" sz="2000" i="0">
                  <a:latin typeface="Cambria Math" panose="02040503050406030204" pitchFamily="18" charset="0"/>
                </a:rPr>
                <a:t>𝐶∗</a:t>
              </a:r>
              <a:r>
                <a:rPr lang="en-US" sz="2000" i="0">
                  <a:solidFill>
                    <a:srgbClr val="836967"/>
                  </a:solidFill>
                  <a:latin typeface="Cambria Math" panose="02040503050406030204" pitchFamily="18" charset="0"/>
                </a:rPr>
                <a:t>[</a:t>
              </a:r>
              <a:r>
                <a:rPr lang="en-US" sz="2000" i="0">
                  <a:latin typeface="Cambria Math" panose="02040503050406030204" pitchFamily="18" charset="0"/>
                </a:rPr>
                <a:t>1+</a:t>
              </a:r>
              <a:r>
                <a:rPr lang="en-US" sz="2000" i="0">
                  <a:solidFill>
                    <a:srgbClr val="836967"/>
                  </a:solidFill>
                  <a:latin typeface="Cambria Math" panose="02040503050406030204" pitchFamily="18" charset="0"/>
                </a:rPr>
                <a:t>(</a:t>
              </a:r>
              <a:r>
                <a:rPr lang="en-US" sz="2000" i="0">
                  <a:latin typeface="Cambria Math" panose="02040503050406030204" pitchFamily="18" charset="0"/>
                </a:rPr>
                <a:t>ⅈ</a:t>
              </a:r>
              <a:r>
                <a:rPr lang="en-US" sz="2000" i="0">
                  <a:solidFill>
                    <a:srgbClr val="836967"/>
                  </a:solidFill>
                  <a:latin typeface="Cambria Math" panose="02040503050406030204" pitchFamily="18" charset="0"/>
                </a:rPr>
                <a:t>^</a:t>
              </a:r>
              <a:r>
                <a:rPr lang="en-US" sz="2000" i="0">
                  <a:latin typeface="Cambria Math" panose="02040503050406030204" pitchFamily="18" charset="0"/>
                </a:rPr>
                <a:t>𝑘−ⅈ</a:t>
              </a:r>
              <a:r>
                <a:rPr lang="en-US" sz="2000" i="0">
                  <a:solidFill>
                    <a:srgbClr val="836967"/>
                  </a:solidFill>
                  <a:latin typeface="Cambria Math" panose="02040503050406030204" pitchFamily="18" charset="0"/>
                </a:rPr>
                <a:t>^</a:t>
              </a:r>
              <a:r>
                <a:rPr lang="en-US" sz="2000" i="0">
                  <a:latin typeface="Cambria Math" panose="02040503050406030204" pitchFamily="18" charset="0"/>
                </a:rPr>
                <a:t>𝑔 )∗𝐺∗𝑇]</a:t>
              </a:r>
              <a:endParaRPr lang="en-US" sz="2000"/>
            </a:p>
          </xdr:txBody>
        </xdr:sp>
      </mc:Fallback>
    </mc:AlternateContent>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zhang5\Downloads\MCP%20Assessment%20Te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C(Refinitiv Eikon)"/>
      <sheetName val="RIC(Bloomberg)"/>
      <sheetName val="BBG_H_L"/>
      <sheetName val="TR_High"/>
      <sheetName val="TR_Low"/>
      <sheetName val="Spot"/>
      <sheetName val="Non-Spot"/>
      <sheetName val="Theoretical Non-Spot - Forwards"/>
      <sheetName val="Theoretical Non-Spot - Options"/>
      <sheetName val="Official Rate - Haver"/>
      <sheetName val="EER_Import_Deposit"/>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6AA9CB-BFB5-45C5-A70A-2F3F3594AEBB}">
  <sheetPr>
    <tabColor rgb="FF00B050"/>
  </sheetPr>
  <dimension ref="A1:L16"/>
  <sheetViews>
    <sheetView tabSelected="1" workbookViewId="0"/>
  </sheetViews>
  <sheetFormatPr defaultRowHeight="15.5" x14ac:dyDescent="0.35"/>
  <cols>
    <col min="1" max="1" width="8.7265625" style="74"/>
    <col min="2" max="2" width="34.7265625" style="44" bestFit="1" customWidth="1"/>
    <col min="3" max="3" width="34.6328125" style="44" customWidth="1"/>
    <col min="4" max="4" width="54.54296875" style="44" customWidth="1"/>
    <col min="5" max="16384" width="8.7265625" style="44"/>
  </cols>
  <sheetData>
    <row r="1" spans="1:12" ht="21" x14ac:dyDescent="0.35">
      <c r="A1" s="73" t="s">
        <v>1574</v>
      </c>
    </row>
    <row r="2" spans="1:12" ht="130" customHeight="1" x14ac:dyDescent="0.35">
      <c r="A2" s="76">
        <v>1</v>
      </c>
      <c r="B2" s="77" t="s">
        <v>1575</v>
      </c>
      <c r="C2" s="80" t="s">
        <v>1579</v>
      </c>
    </row>
    <row r="3" spans="1:12" ht="130" customHeight="1" x14ac:dyDescent="0.35">
      <c r="A3" s="76">
        <v>2</v>
      </c>
      <c r="B3" s="81" t="s">
        <v>1577</v>
      </c>
      <c r="C3" s="78" t="s">
        <v>1578</v>
      </c>
    </row>
    <row r="4" spans="1:12" ht="130" customHeight="1" x14ac:dyDescent="0.35">
      <c r="A4" s="76">
        <v>3</v>
      </c>
      <c r="B4" s="81" t="s">
        <v>1576</v>
      </c>
      <c r="C4" s="78" t="s">
        <v>1582</v>
      </c>
    </row>
    <row r="5" spans="1:12" ht="186" customHeight="1" x14ac:dyDescent="0.35">
      <c r="A5" s="75">
        <v>4</v>
      </c>
      <c r="B5" s="86" t="s">
        <v>1580</v>
      </c>
      <c r="C5" s="86"/>
      <c r="D5" s="86"/>
    </row>
    <row r="6" spans="1:12" ht="15.5" customHeight="1" x14ac:dyDescent="0.35">
      <c r="A6" s="79"/>
      <c r="B6" s="87" t="s">
        <v>1581</v>
      </c>
      <c r="C6" s="87"/>
      <c r="D6" s="87"/>
      <c r="E6" s="82"/>
      <c r="F6" s="82"/>
      <c r="G6" s="82"/>
      <c r="H6" s="82"/>
      <c r="I6" s="82"/>
      <c r="J6" s="82"/>
      <c r="K6" s="82"/>
      <c r="L6" s="82"/>
    </row>
    <row r="7" spans="1:12" x14ac:dyDescent="0.35">
      <c r="B7" s="87"/>
      <c r="C7" s="87"/>
      <c r="D7" s="87"/>
    </row>
    <row r="8" spans="1:12" x14ac:dyDescent="0.35">
      <c r="B8" s="87"/>
      <c r="C8" s="87"/>
      <c r="D8" s="87"/>
    </row>
    <row r="9" spans="1:12" x14ac:dyDescent="0.35">
      <c r="B9" s="87"/>
      <c r="C9" s="87"/>
      <c r="D9" s="87"/>
    </row>
    <row r="10" spans="1:12" x14ac:dyDescent="0.35">
      <c r="B10" s="87"/>
      <c r="C10" s="87"/>
      <c r="D10" s="87"/>
    </row>
    <row r="11" spans="1:12" x14ac:dyDescent="0.35">
      <c r="B11" s="87"/>
      <c r="C11" s="87"/>
      <c r="D11" s="87"/>
    </row>
    <row r="12" spans="1:12" x14ac:dyDescent="0.35">
      <c r="B12" s="87"/>
      <c r="C12" s="87"/>
      <c r="D12" s="87"/>
    </row>
    <row r="13" spans="1:12" x14ac:dyDescent="0.35">
      <c r="B13" s="87"/>
      <c r="C13" s="87"/>
      <c r="D13" s="87"/>
    </row>
    <row r="14" spans="1:12" x14ac:dyDescent="0.35">
      <c r="B14" s="83"/>
      <c r="C14" s="83"/>
      <c r="D14" s="83"/>
    </row>
    <row r="15" spans="1:12" x14ac:dyDescent="0.35">
      <c r="B15" s="83"/>
      <c r="C15" s="83"/>
      <c r="D15" s="83"/>
    </row>
    <row r="16" spans="1:12" x14ac:dyDescent="0.35">
      <c r="B16" s="83"/>
      <c r="C16" s="83"/>
      <c r="D16" s="83"/>
    </row>
  </sheetData>
  <mergeCells count="2">
    <mergeCell ref="B5:D5"/>
    <mergeCell ref="B6:D13"/>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1B828-70B4-41A8-B7DC-BD9E2B7E8929}">
  <sheetPr>
    <tabColor rgb="FF7030A0"/>
  </sheetPr>
  <dimension ref="A1:Z30"/>
  <sheetViews>
    <sheetView showGridLines="0" topLeftCell="A5" zoomScale="115" zoomScaleNormal="115" workbookViewId="0">
      <selection activeCell="F56" sqref="F56"/>
    </sheetView>
  </sheetViews>
  <sheetFormatPr defaultRowHeight="14.5" x14ac:dyDescent="0.35"/>
  <cols>
    <col min="1" max="1" width="8.7265625" style="52"/>
    <col min="2" max="2" width="23.81640625" style="52" customWidth="1"/>
    <col min="3" max="3" width="18.81640625" style="52" customWidth="1"/>
    <col min="4" max="8" width="8.7265625" style="52"/>
    <col min="9" max="9" width="8.7265625" style="52" customWidth="1"/>
    <col min="10" max="14" width="8.7265625" style="52"/>
    <col min="15" max="15" width="9.7265625" style="52" bestFit="1" customWidth="1"/>
    <col min="16" max="16" width="13.26953125" style="52" bestFit="1" customWidth="1"/>
    <col min="17" max="17" width="12.7265625" style="52" bestFit="1" customWidth="1"/>
    <col min="18" max="21" width="8.7265625" style="52"/>
    <col min="22" max="22" width="9.26953125" style="52" customWidth="1"/>
    <col min="23" max="23" width="10.1796875" style="52" bestFit="1" customWidth="1"/>
    <col min="24" max="24" width="9.81640625" style="52" bestFit="1" customWidth="1"/>
    <col min="25" max="25" width="10.54296875" style="52" customWidth="1"/>
    <col min="26" max="26" width="16.1796875" style="52" bestFit="1" customWidth="1"/>
    <col min="27" max="16384" width="8.7265625" style="52"/>
  </cols>
  <sheetData>
    <row r="1" spans="1:26" x14ac:dyDescent="0.35">
      <c r="A1" s="72" t="s">
        <v>347</v>
      </c>
    </row>
    <row r="2" spans="1:26" ht="16.5" x14ac:dyDescent="0.45">
      <c r="B2" s="99" t="s">
        <v>363</v>
      </c>
      <c r="C2" s="99"/>
      <c r="D2" s="99"/>
      <c r="E2" s="99"/>
      <c r="F2" s="99"/>
      <c r="G2" s="99"/>
      <c r="H2" s="99"/>
      <c r="I2" s="99"/>
      <c r="J2" s="99"/>
      <c r="K2" s="99"/>
      <c r="L2" s="99"/>
      <c r="M2" s="99"/>
      <c r="N2" s="100"/>
      <c r="O2" s="70" t="s">
        <v>213</v>
      </c>
      <c r="P2" s="70" t="s">
        <v>339</v>
      </c>
      <c r="Q2" s="70" t="s">
        <v>340</v>
      </c>
      <c r="R2" s="70" t="s">
        <v>352</v>
      </c>
      <c r="S2" s="70" t="s">
        <v>353</v>
      </c>
      <c r="T2" s="70" t="s">
        <v>331</v>
      </c>
      <c r="U2" s="70" t="s">
        <v>332</v>
      </c>
      <c r="V2" s="71" t="s">
        <v>354</v>
      </c>
      <c r="W2" s="70" t="s">
        <v>329</v>
      </c>
      <c r="X2" s="71" t="s">
        <v>355</v>
      </c>
      <c r="Y2" s="71" t="s">
        <v>356</v>
      </c>
      <c r="Z2" s="70" t="s">
        <v>341</v>
      </c>
    </row>
    <row r="3" spans="1:26" x14ac:dyDescent="0.35">
      <c r="B3" s="99" t="s">
        <v>351</v>
      </c>
      <c r="C3" s="99"/>
      <c r="D3" s="99"/>
      <c r="E3" s="99"/>
      <c r="F3" s="99"/>
      <c r="G3" s="99"/>
      <c r="H3" s="99"/>
      <c r="I3" s="99"/>
      <c r="J3" s="99"/>
      <c r="K3" s="99"/>
      <c r="L3" s="99"/>
      <c r="M3" s="99"/>
      <c r="N3" s="100"/>
      <c r="O3" s="68">
        <f ca="1">TODAY()-1</f>
        <v>45341</v>
      </c>
      <c r="P3" s="66">
        <v>75</v>
      </c>
      <c r="Q3" s="66">
        <v>76</v>
      </c>
      <c r="R3" s="67">
        <v>0.14000000000000001</v>
      </c>
      <c r="S3" s="67">
        <v>0</v>
      </c>
      <c r="T3" s="66">
        <v>1</v>
      </c>
      <c r="U3" s="66">
        <v>1</v>
      </c>
      <c r="V3" s="65">
        <f>AVERAGE(P3:Q3)</f>
        <v>75.5</v>
      </c>
      <c r="W3" s="65">
        <f>V3*(1+(R3-S3)*T3*U3)</f>
        <v>86.070000000000007</v>
      </c>
      <c r="X3" s="64">
        <f>1.02*V3</f>
        <v>77.010000000000005</v>
      </c>
      <c r="Y3" s="64">
        <f>0.98*V3</f>
        <v>73.989999999999995</v>
      </c>
      <c r="Z3" s="64" t="str">
        <f>IF(OR(W3&gt;MAX(P3,X3),W3&lt;MIN(Q3,Y3)),"MCP finding","no MCP")</f>
        <v>MCP finding</v>
      </c>
    </row>
    <row r="4" spans="1:26" x14ac:dyDescent="0.35">
      <c r="B4" s="69" t="s">
        <v>344</v>
      </c>
      <c r="O4" s="68">
        <f ca="1">TODAY()-2</f>
        <v>45340</v>
      </c>
      <c r="P4" s="66">
        <v>75</v>
      </c>
      <c r="Q4" s="66">
        <v>76</v>
      </c>
      <c r="R4" s="67">
        <v>0.14000000000000001</v>
      </c>
      <c r="S4" s="67">
        <v>0.05</v>
      </c>
      <c r="T4" s="66">
        <v>1</v>
      </c>
      <c r="U4" s="66">
        <v>1</v>
      </c>
      <c r="V4" s="65">
        <f>AVERAGE(P4:Q4)</f>
        <v>75.5</v>
      </c>
      <c r="W4" s="65">
        <f>V4*(1+(R4-S4)*T4*U4)</f>
        <v>82.295000000000002</v>
      </c>
      <c r="X4" s="64">
        <f>1.02*V4</f>
        <v>77.010000000000005</v>
      </c>
      <c r="Y4" s="64">
        <f>0.98*V4</f>
        <v>73.989999999999995</v>
      </c>
      <c r="Z4" s="64" t="str">
        <f>IF(OR(W4&gt;MAX(P4,X4),W4&lt;MIN(Q4,Y4)),"MCP finding","no MCP")</f>
        <v>MCP finding</v>
      </c>
    </row>
    <row r="5" spans="1:26" x14ac:dyDescent="0.35">
      <c r="O5" s="68">
        <f ca="1">TODAY()-3</f>
        <v>45339</v>
      </c>
      <c r="P5" s="66">
        <v>75</v>
      </c>
      <c r="Q5" s="66">
        <v>76</v>
      </c>
      <c r="R5" s="67">
        <v>0.14000000000000001</v>
      </c>
      <c r="S5" s="67">
        <v>0.1</v>
      </c>
      <c r="T5" s="66">
        <v>0.5</v>
      </c>
      <c r="U5" s="66">
        <v>1</v>
      </c>
      <c r="V5" s="65">
        <f>AVERAGE(P5:Q5)</f>
        <v>75.5</v>
      </c>
      <c r="W5" s="65">
        <f>V5*(1+(R5-S5)*T5*U5)</f>
        <v>77.010000000000005</v>
      </c>
      <c r="X5" s="64">
        <f>1.02*V5</f>
        <v>77.010000000000005</v>
      </c>
      <c r="Y5" s="64">
        <f>0.98*V5</f>
        <v>73.989999999999995</v>
      </c>
      <c r="Z5" s="64" t="str">
        <f>IF(OR(W5&gt;MAX(P5,X5),W5&lt;MIN(Q5,Y5)),"MCP finding","no MCP")</f>
        <v>no MCP</v>
      </c>
    </row>
    <row r="6" spans="1:26" x14ac:dyDescent="0.35">
      <c r="B6" s="63"/>
    </row>
    <row r="8" spans="1:26" ht="15" customHeight="1" x14ac:dyDescent="0.35">
      <c r="B8" s="61" t="s">
        <v>329</v>
      </c>
      <c r="C8" s="97" t="s">
        <v>345</v>
      </c>
      <c r="D8" s="97"/>
      <c r="E8" s="97"/>
      <c r="F8" s="97"/>
      <c r="G8" s="97"/>
      <c r="H8" s="97"/>
      <c r="I8" s="97"/>
    </row>
    <row r="9" spans="1:26" ht="26" customHeight="1" x14ac:dyDescent="0.35">
      <c r="B9" s="62" t="s">
        <v>330</v>
      </c>
      <c r="C9" s="97" t="s">
        <v>348</v>
      </c>
      <c r="D9" s="97"/>
      <c r="E9" s="97"/>
      <c r="F9" s="97"/>
      <c r="G9" s="97"/>
      <c r="H9" s="97"/>
      <c r="I9" s="97"/>
    </row>
    <row r="10" spans="1:26" ht="17.25" customHeight="1" x14ac:dyDescent="0.35">
      <c r="B10" s="62" t="s">
        <v>333</v>
      </c>
      <c r="C10" s="97" t="s">
        <v>335</v>
      </c>
      <c r="D10" s="97"/>
      <c r="E10" s="97"/>
      <c r="F10" s="97"/>
      <c r="G10" s="97"/>
      <c r="H10" s="97"/>
      <c r="I10" s="97"/>
    </row>
    <row r="11" spans="1:26" ht="17.25" customHeight="1" x14ac:dyDescent="0.35">
      <c r="B11" s="62" t="s">
        <v>334</v>
      </c>
      <c r="C11" s="97" t="s">
        <v>336</v>
      </c>
      <c r="D11" s="97"/>
      <c r="E11" s="97"/>
      <c r="F11" s="97"/>
      <c r="G11" s="97"/>
      <c r="H11" s="97"/>
      <c r="I11" s="97"/>
    </row>
    <row r="12" spans="1:26" ht="16.5" x14ac:dyDescent="0.35">
      <c r="B12" s="62" t="s">
        <v>337</v>
      </c>
      <c r="C12" s="96" t="s">
        <v>338</v>
      </c>
      <c r="D12" s="96"/>
      <c r="E12" s="96"/>
      <c r="F12" s="96"/>
      <c r="G12" s="96"/>
      <c r="H12" s="96"/>
      <c r="I12" s="96"/>
    </row>
    <row r="13" spans="1:26" x14ac:dyDescent="0.35">
      <c r="B13" s="61" t="s">
        <v>331</v>
      </c>
      <c r="C13" s="96" t="s">
        <v>349</v>
      </c>
      <c r="D13" s="96"/>
      <c r="E13" s="96"/>
      <c r="F13" s="96"/>
      <c r="G13" s="96"/>
      <c r="H13" s="96"/>
      <c r="I13" s="96"/>
    </row>
    <row r="14" spans="1:26" ht="15" customHeight="1" x14ac:dyDescent="0.35">
      <c r="B14" s="61" t="s">
        <v>332</v>
      </c>
      <c r="C14" s="97" t="s">
        <v>350</v>
      </c>
      <c r="D14" s="97"/>
      <c r="E14" s="97"/>
      <c r="F14" s="97"/>
      <c r="G14" s="97"/>
      <c r="H14" s="97"/>
      <c r="I14" s="97"/>
    </row>
    <row r="18" spans="1:9" ht="62" customHeight="1" x14ac:dyDescent="0.35">
      <c r="B18" s="60" t="s">
        <v>357</v>
      </c>
      <c r="C18" s="98" t="s">
        <v>358</v>
      </c>
      <c r="D18" s="98"/>
      <c r="E18" s="98"/>
      <c r="F18" s="98"/>
      <c r="G18" s="98"/>
      <c r="H18" s="98"/>
      <c r="I18" s="98"/>
    </row>
    <row r="19" spans="1:9" x14ac:dyDescent="0.35">
      <c r="A19" s="58"/>
      <c r="B19" s="52" t="s">
        <v>329</v>
      </c>
      <c r="C19" s="59">
        <f>C20*(1+(C21-C22)*C23*C24)</f>
        <v>86.070000000000007</v>
      </c>
      <c r="F19" s="58"/>
      <c r="G19" s="58"/>
    </row>
    <row r="20" spans="1:9" x14ac:dyDescent="0.35">
      <c r="B20" s="52" t="s">
        <v>330</v>
      </c>
      <c r="C20" s="55">
        <f>C27</f>
        <v>75.5</v>
      </c>
    </row>
    <row r="21" spans="1:9" ht="16.5" x14ac:dyDescent="0.35">
      <c r="B21" s="52" t="s">
        <v>333</v>
      </c>
      <c r="C21" s="57">
        <v>0.14000000000000001</v>
      </c>
    </row>
    <row r="22" spans="1:9" ht="16.5" x14ac:dyDescent="0.35">
      <c r="B22" s="52" t="s">
        <v>334</v>
      </c>
      <c r="C22" s="56">
        <v>0</v>
      </c>
    </row>
    <row r="23" spans="1:9" x14ac:dyDescent="0.35">
      <c r="B23" s="52" t="s">
        <v>331</v>
      </c>
      <c r="C23" s="56">
        <v>1</v>
      </c>
    </row>
    <row r="24" spans="1:9" x14ac:dyDescent="0.35">
      <c r="B24" s="52" t="s">
        <v>332</v>
      </c>
      <c r="C24" s="56">
        <v>1</v>
      </c>
    </row>
    <row r="25" spans="1:9" x14ac:dyDescent="0.35">
      <c r="B25" s="52" t="s">
        <v>339</v>
      </c>
      <c r="C25" s="56">
        <v>75</v>
      </c>
    </row>
    <row r="26" spans="1:9" x14ac:dyDescent="0.35">
      <c r="B26" s="52" t="s">
        <v>340</v>
      </c>
      <c r="C26" s="56">
        <v>76</v>
      </c>
    </row>
    <row r="27" spans="1:9" x14ac:dyDescent="0.35">
      <c r="B27" s="52" t="s">
        <v>346</v>
      </c>
      <c r="C27" s="55">
        <f>AVERAGE(C25:C26)</f>
        <v>75.5</v>
      </c>
    </row>
    <row r="28" spans="1:9" x14ac:dyDescent="0.35">
      <c r="B28" s="52" t="s">
        <v>342</v>
      </c>
      <c r="C28" s="54">
        <f>C27*1.02</f>
        <v>77.010000000000005</v>
      </c>
    </row>
    <row r="29" spans="1:9" x14ac:dyDescent="0.35">
      <c r="B29" s="52" t="s">
        <v>343</v>
      </c>
      <c r="C29" s="54">
        <f>C27*0.98</f>
        <v>73.989999999999995</v>
      </c>
    </row>
    <row r="30" spans="1:9" x14ac:dyDescent="0.35">
      <c r="B30" s="52" t="s">
        <v>341</v>
      </c>
      <c r="C30" s="53" t="str">
        <f>IF(OR(C19&gt;MAX(C25,C28),C19&lt;MIN(C26,C29)),"MCP finding","no MCP")</f>
        <v>MCP finding</v>
      </c>
    </row>
  </sheetData>
  <mergeCells count="10">
    <mergeCell ref="C12:I12"/>
    <mergeCell ref="C13:I13"/>
    <mergeCell ref="C14:I14"/>
    <mergeCell ref="C18:I18"/>
    <mergeCell ref="B2:N2"/>
    <mergeCell ref="B3:N3"/>
    <mergeCell ref="C8:I8"/>
    <mergeCell ref="C9:I9"/>
    <mergeCell ref="C10:I10"/>
    <mergeCell ref="C11:I11"/>
  </mergeCells>
  <conditionalFormatting sqref="Z3:Z5">
    <cfRule type="containsText" dxfId="0" priority="1" operator="containsText" text="MCP finding">
      <formula>NOT(ISERROR(SEARCH("MCP finding",Z3)))</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52A46-706C-4A8A-9DC1-861D34BF732D}">
  <dimension ref="A1:D105"/>
  <sheetViews>
    <sheetView zoomScaleNormal="100" workbookViewId="0">
      <selection activeCell="H15" sqref="H15"/>
    </sheetView>
  </sheetViews>
  <sheetFormatPr defaultRowHeight="15.5" x14ac:dyDescent="0.35"/>
  <cols>
    <col min="1" max="1" width="9.36328125" style="44" bestFit="1" customWidth="1"/>
    <col min="2" max="2" width="19.7265625" style="44" bestFit="1" customWidth="1"/>
    <col min="3" max="3" width="5.26953125" style="44" bestFit="1" customWidth="1"/>
    <col min="4" max="4" width="20.453125" style="44" bestFit="1" customWidth="1"/>
    <col min="5" max="16384" width="8.7265625" style="44"/>
  </cols>
  <sheetData>
    <row r="1" spans="1:4" x14ac:dyDescent="0.35">
      <c r="A1" s="50" t="s">
        <v>308</v>
      </c>
      <c r="B1" s="50" t="s">
        <v>259</v>
      </c>
      <c r="C1" s="50" t="s">
        <v>12</v>
      </c>
      <c r="D1" s="50" t="s">
        <v>265</v>
      </c>
    </row>
    <row r="2" spans="1:4" x14ac:dyDescent="0.35">
      <c r="A2" s="47" t="s">
        <v>205</v>
      </c>
      <c r="B2" s="44" t="s">
        <v>1183</v>
      </c>
      <c r="C2" s="46" t="s">
        <v>1182</v>
      </c>
      <c r="D2" s="44" t="s">
        <v>1181</v>
      </c>
    </row>
    <row r="3" spans="1:4" x14ac:dyDescent="0.35">
      <c r="A3" s="47" t="s">
        <v>1180</v>
      </c>
      <c r="B3" s="44" t="s">
        <v>1179</v>
      </c>
      <c r="C3" s="46" t="s">
        <v>1178</v>
      </c>
      <c r="D3" s="44" t="s">
        <v>1177</v>
      </c>
    </row>
    <row r="4" spans="1:4" x14ac:dyDescent="0.35">
      <c r="A4" s="47" t="s">
        <v>309</v>
      </c>
      <c r="B4" s="44" t="s">
        <v>226</v>
      </c>
      <c r="C4" s="46" t="s">
        <v>1176</v>
      </c>
      <c r="D4" s="44" t="s">
        <v>276</v>
      </c>
    </row>
    <row r="5" spans="1:4" x14ac:dyDescent="0.35">
      <c r="A5" s="47" t="s">
        <v>1175</v>
      </c>
      <c r="B5" s="45" t="s">
        <v>1174</v>
      </c>
      <c r="C5" s="46" t="s">
        <v>1173</v>
      </c>
      <c r="D5" s="45" t="s">
        <v>1172</v>
      </c>
    </row>
    <row r="6" spans="1:4" x14ac:dyDescent="0.35">
      <c r="A6" s="47" t="s">
        <v>1171</v>
      </c>
      <c r="B6" s="44" t="s">
        <v>1170</v>
      </c>
      <c r="C6" s="46" t="s">
        <v>1169</v>
      </c>
      <c r="D6" s="44" t="s">
        <v>1168</v>
      </c>
    </row>
    <row r="7" spans="1:4" x14ac:dyDescent="0.35">
      <c r="A7" s="47" t="s">
        <v>1167</v>
      </c>
      <c r="B7" s="44" t="s">
        <v>1166</v>
      </c>
      <c r="C7" s="46" t="s">
        <v>1165</v>
      </c>
      <c r="D7" s="44" t="s">
        <v>1164</v>
      </c>
    </row>
    <row r="8" spans="1:4" x14ac:dyDescent="0.35">
      <c r="A8" s="47" t="s">
        <v>310</v>
      </c>
      <c r="B8" s="48" t="s">
        <v>227</v>
      </c>
      <c r="C8" s="46" t="s">
        <v>1163</v>
      </c>
      <c r="D8" s="44" t="s">
        <v>293</v>
      </c>
    </row>
    <row r="9" spans="1:4" x14ac:dyDescent="0.35">
      <c r="A9" s="47" t="s">
        <v>313</v>
      </c>
      <c r="B9" s="48" t="s">
        <v>228</v>
      </c>
      <c r="C9" s="46" t="s">
        <v>1162</v>
      </c>
      <c r="D9" s="44" t="s">
        <v>360</v>
      </c>
    </row>
    <row r="10" spans="1:4" x14ac:dyDescent="0.35">
      <c r="A10" s="47" t="s">
        <v>312</v>
      </c>
      <c r="B10" s="48" t="s">
        <v>237</v>
      </c>
      <c r="C10" s="46" t="s">
        <v>1161</v>
      </c>
      <c r="D10" s="44" t="s">
        <v>283</v>
      </c>
    </row>
    <row r="11" spans="1:4" x14ac:dyDescent="0.35">
      <c r="A11" s="47" t="s">
        <v>207</v>
      </c>
      <c r="B11" s="48" t="s">
        <v>229</v>
      </c>
      <c r="C11" s="46" t="s">
        <v>1160</v>
      </c>
      <c r="D11" s="44" t="s">
        <v>277</v>
      </c>
    </row>
    <row r="12" spans="1:4" x14ac:dyDescent="0.35">
      <c r="A12" s="47" t="s">
        <v>311</v>
      </c>
      <c r="B12" s="48" t="s">
        <v>247</v>
      </c>
      <c r="C12" s="46" t="s">
        <v>1159</v>
      </c>
      <c r="D12" s="44" t="s">
        <v>288</v>
      </c>
    </row>
    <row r="13" spans="1:4" x14ac:dyDescent="0.35">
      <c r="A13" s="47" t="s">
        <v>1158</v>
      </c>
      <c r="B13" s="45" t="s">
        <v>1157</v>
      </c>
      <c r="C13" s="46" t="s">
        <v>1156</v>
      </c>
      <c r="D13" s="45" t="s">
        <v>1155</v>
      </c>
    </row>
    <row r="14" spans="1:4" x14ac:dyDescent="0.35">
      <c r="A14" s="47" t="s">
        <v>314</v>
      </c>
      <c r="B14" s="48" t="s">
        <v>215</v>
      </c>
      <c r="C14" s="46" t="s">
        <v>1154</v>
      </c>
      <c r="D14" s="44" t="s">
        <v>302</v>
      </c>
    </row>
    <row r="15" spans="1:4" x14ac:dyDescent="0.35">
      <c r="A15" s="47" t="s">
        <v>157</v>
      </c>
      <c r="B15" s="44" t="s">
        <v>1153</v>
      </c>
      <c r="C15" s="46" t="s">
        <v>1152</v>
      </c>
      <c r="D15" s="44" t="s">
        <v>1151</v>
      </c>
    </row>
    <row r="16" spans="1:4" x14ac:dyDescent="0.35">
      <c r="A16" s="47" t="s">
        <v>1150</v>
      </c>
      <c r="B16" s="44" t="s">
        <v>1149</v>
      </c>
      <c r="C16" s="46" t="s">
        <v>1148</v>
      </c>
      <c r="D16" s="44" t="s">
        <v>1147</v>
      </c>
    </row>
    <row r="17" spans="1:4" x14ac:dyDescent="0.35">
      <c r="A17" s="47" t="s">
        <v>168</v>
      </c>
      <c r="B17" s="48" t="s">
        <v>216</v>
      </c>
      <c r="C17" s="46" t="s">
        <v>1146</v>
      </c>
      <c r="D17" s="44" t="s">
        <v>299</v>
      </c>
    </row>
    <row r="18" spans="1:4" x14ac:dyDescent="0.35">
      <c r="A18" s="47" t="s">
        <v>1145</v>
      </c>
      <c r="B18" s="45" t="s">
        <v>1144</v>
      </c>
      <c r="C18" s="46" t="s">
        <v>1143</v>
      </c>
      <c r="D18" s="45" t="s">
        <v>1142</v>
      </c>
    </row>
    <row r="19" spans="1:4" x14ac:dyDescent="0.35">
      <c r="A19" s="47" t="s">
        <v>201</v>
      </c>
      <c r="B19" s="48" t="s">
        <v>224</v>
      </c>
      <c r="C19" s="46" t="s">
        <v>1141</v>
      </c>
      <c r="D19" s="44" t="s">
        <v>260</v>
      </c>
    </row>
    <row r="20" spans="1:4" x14ac:dyDescent="0.35">
      <c r="A20" s="47" t="s">
        <v>1140</v>
      </c>
      <c r="B20" s="44" t="s">
        <v>1139</v>
      </c>
      <c r="C20" s="46" t="s">
        <v>1138</v>
      </c>
      <c r="D20" s="44" t="s">
        <v>1137</v>
      </c>
    </row>
    <row r="21" spans="1:4" x14ac:dyDescent="0.35">
      <c r="A21" s="47" t="s">
        <v>169</v>
      </c>
      <c r="B21" s="48" t="s">
        <v>239</v>
      </c>
      <c r="C21" s="46" t="s">
        <v>1136</v>
      </c>
      <c r="D21" s="44" t="s">
        <v>284</v>
      </c>
    </row>
    <row r="22" spans="1:4" x14ac:dyDescent="0.35">
      <c r="A22" s="47" t="s">
        <v>317</v>
      </c>
      <c r="B22" s="48" t="s">
        <v>217</v>
      </c>
      <c r="C22" s="46" t="s">
        <v>1135</v>
      </c>
      <c r="D22" s="44" t="s">
        <v>273</v>
      </c>
    </row>
    <row r="23" spans="1:4" x14ac:dyDescent="0.35">
      <c r="A23" s="47" t="s">
        <v>1134</v>
      </c>
      <c r="B23" s="45" t="s">
        <v>1133</v>
      </c>
      <c r="C23" s="46" t="s">
        <v>1132</v>
      </c>
      <c r="D23" s="45" t="s">
        <v>1131</v>
      </c>
    </row>
    <row r="24" spans="1:4" x14ac:dyDescent="0.35">
      <c r="A24" s="47" t="s">
        <v>171</v>
      </c>
      <c r="B24" s="48" t="s">
        <v>231</v>
      </c>
      <c r="C24" s="46" t="s">
        <v>1130</v>
      </c>
      <c r="D24" s="44" t="s">
        <v>279</v>
      </c>
    </row>
    <row r="25" spans="1:4" x14ac:dyDescent="0.35">
      <c r="A25" s="47" t="s">
        <v>172</v>
      </c>
      <c r="B25" s="48" t="s">
        <v>221</v>
      </c>
      <c r="C25" s="46" t="s">
        <v>1129</v>
      </c>
      <c r="D25" s="44" t="s">
        <v>263</v>
      </c>
    </row>
    <row r="26" spans="1:4" x14ac:dyDescent="0.35">
      <c r="A26" s="47" t="s">
        <v>1128</v>
      </c>
      <c r="B26" s="44" t="s">
        <v>1127</v>
      </c>
      <c r="C26" s="46" t="s">
        <v>1126</v>
      </c>
      <c r="D26" s="44" t="s">
        <v>1125</v>
      </c>
    </row>
    <row r="27" spans="1:4" x14ac:dyDescent="0.35">
      <c r="A27" s="47" t="s">
        <v>1124</v>
      </c>
      <c r="B27" s="45" t="s">
        <v>1123</v>
      </c>
      <c r="C27" s="46" t="s">
        <v>1122</v>
      </c>
      <c r="D27" s="45" t="s">
        <v>1121</v>
      </c>
    </row>
    <row r="28" spans="1:4" x14ac:dyDescent="0.35">
      <c r="A28" s="47" t="s">
        <v>209</v>
      </c>
      <c r="B28" s="48" t="s">
        <v>222</v>
      </c>
      <c r="C28" s="46" t="s">
        <v>1120</v>
      </c>
      <c r="D28" s="44" t="s">
        <v>264</v>
      </c>
    </row>
    <row r="29" spans="1:4" x14ac:dyDescent="0.35">
      <c r="A29" s="47" t="s">
        <v>211</v>
      </c>
      <c r="B29" s="48" t="s">
        <v>225</v>
      </c>
      <c r="C29" s="46" t="s">
        <v>1119</v>
      </c>
      <c r="D29" s="44" t="s">
        <v>275</v>
      </c>
    </row>
    <row r="30" spans="1:4" x14ac:dyDescent="0.35">
      <c r="A30" s="47" t="s">
        <v>1118</v>
      </c>
      <c r="B30" s="44" t="s">
        <v>1117</v>
      </c>
      <c r="C30" s="46" t="s">
        <v>1116</v>
      </c>
      <c r="D30" s="44" t="s">
        <v>1115</v>
      </c>
    </row>
    <row r="31" spans="1:4" x14ac:dyDescent="0.35">
      <c r="A31" s="47" t="s">
        <v>173</v>
      </c>
      <c r="B31" s="48" t="s">
        <v>248</v>
      </c>
      <c r="C31" s="46" t="s">
        <v>1114</v>
      </c>
      <c r="D31" s="44" t="s">
        <v>289</v>
      </c>
    </row>
    <row r="32" spans="1:4" x14ac:dyDescent="0.35">
      <c r="A32" s="47" t="s">
        <v>318</v>
      </c>
      <c r="B32" s="48" t="s">
        <v>218</v>
      </c>
      <c r="C32" s="46" t="s">
        <v>1113</v>
      </c>
      <c r="D32" s="44" t="s">
        <v>300</v>
      </c>
    </row>
    <row r="33" spans="1:4" x14ac:dyDescent="0.35">
      <c r="A33" s="47" t="s">
        <v>174</v>
      </c>
      <c r="B33" s="48" t="s">
        <v>240</v>
      </c>
      <c r="C33" s="46" t="s">
        <v>1112</v>
      </c>
      <c r="D33" s="44" t="s">
        <v>285</v>
      </c>
    </row>
    <row r="34" spans="1:4" x14ac:dyDescent="0.35">
      <c r="A34" s="47" t="s">
        <v>1111</v>
      </c>
      <c r="B34" s="45" t="s">
        <v>1110</v>
      </c>
      <c r="C34" s="46" t="s">
        <v>1109</v>
      </c>
      <c r="D34" s="45" t="s">
        <v>1108</v>
      </c>
    </row>
    <row r="35" spans="1:4" x14ac:dyDescent="0.35">
      <c r="A35" s="47" t="s">
        <v>170</v>
      </c>
      <c r="B35" s="48" t="s">
        <v>230</v>
      </c>
      <c r="C35" s="46" t="s">
        <v>1107</v>
      </c>
      <c r="D35" s="44" t="s">
        <v>278</v>
      </c>
    </row>
    <row r="36" spans="1:4" x14ac:dyDescent="0.35">
      <c r="A36" s="47" t="s">
        <v>175</v>
      </c>
      <c r="B36" s="44" t="s">
        <v>1106</v>
      </c>
      <c r="C36" s="46" t="s">
        <v>1105</v>
      </c>
      <c r="D36" s="44" t="s">
        <v>1104</v>
      </c>
    </row>
    <row r="37" spans="1:4" x14ac:dyDescent="0.35">
      <c r="A37" s="47" t="s">
        <v>178</v>
      </c>
      <c r="B37" s="48" t="s">
        <v>249</v>
      </c>
      <c r="C37" s="46" t="s">
        <v>1103</v>
      </c>
      <c r="D37" s="44" t="s">
        <v>290</v>
      </c>
    </row>
    <row r="38" spans="1:4" x14ac:dyDescent="0.35">
      <c r="A38" s="47" t="s">
        <v>179</v>
      </c>
      <c r="B38" s="48" t="s">
        <v>241</v>
      </c>
      <c r="C38" s="46" t="s">
        <v>1102</v>
      </c>
      <c r="D38" s="44" t="s">
        <v>286</v>
      </c>
    </row>
    <row r="39" spans="1:4" x14ac:dyDescent="0.35">
      <c r="A39" s="47" t="s">
        <v>1101</v>
      </c>
      <c r="B39" s="44" t="s">
        <v>1100</v>
      </c>
      <c r="C39" s="46" t="s">
        <v>1099</v>
      </c>
      <c r="D39" s="44" t="s">
        <v>1098</v>
      </c>
    </row>
    <row r="40" spans="1:4" x14ac:dyDescent="0.35">
      <c r="A40" s="47" t="s">
        <v>176</v>
      </c>
      <c r="B40" s="44" t="s">
        <v>1097</v>
      </c>
      <c r="C40" s="46" t="s">
        <v>1096</v>
      </c>
      <c r="D40" s="44" t="s">
        <v>1095</v>
      </c>
    </row>
    <row r="41" spans="1:4" x14ac:dyDescent="0.35">
      <c r="A41" s="47" t="s">
        <v>1094</v>
      </c>
      <c r="B41" s="45" t="s">
        <v>1093</v>
      </c>
      <c r="C41" s="46" t="s">
        <v>1092</v>
      </c>
      <c r="D41" s="45" t="s">
        <v>1091</v>
      </c>
    </row>
    <row r="42" spans="1:4" x14ac:dyDescent="0.35">
      <c r="A42" s="47" t="s">
        <v>180</v>
      </c>
      <c r="B42" s="48" t="s">
        <v>242</v>
      </c>
      <c r="C42" s="46" t="s">
        <v>1090</v>
      </c>
      <c r="D42" s="44" t="s">
        <v>296</v>
      </c>
    </row>
    <row r="43" spans="1:4" x14ac:dyDescent="0.35">
      <c r="A43" s="47" t="s">
        <v>183</v>
      </c>
      <c r="B43" s="44" t="s">
        <v>1089</v>
      </c>
      <c r="C43" s="46" t="s">
        <v>1088</v>
      </c>
      <c r="D43" s="44" t="s">
        <v>1087</v>
      </c>
    </row>
    <row r="44" spans="1:4" x14ac:dyDescent="0.35">
      <c r="A44" s="47" t="s">
        <v>1086</v>
      </c>
      <c r="B44" s="44" t="s">
        <v>1085</v>
      </c>
      <c r="C44" s="46" t="s">
        <v>1084</v>
      </c>
      <c r="D44" s="44" t="s">
        <v>1083</v>
      </c>
    </row>
    <row r="45" spans="1:4" x14ac:dyDescent="0.35">
      <c r="A45" s="47" t="s">
        <v>315</v>
      </c>
      <c r="B45" s="48" t="s">
        <v>238</v>
      </c>
      <c r="C45" s="46" t="s">
        <v>1082</v>
      </c>
      <c r="D45" s="44" t="s">
        <v>297</v>
      </c>
    </row>
    <row r="46" spans="1:4" x14ac:dyDescent="0.35">
      <c r="A46" s="47" t="s">
        <v>198</v>
      </c>
      <c r="B46" s="48" t="s">
        <v>243</v>
      </c>
      <c r="C46" s="46" t="s">
        <v>1081</v>
      </c>
      <c r="D46" s="44" t="s">
        <v>295</v>
      </c>
    </row>
    <row r="47" spans="1:4" x14ac:dyDescent="0.35">
      <c r="A47" s="47" t="s">
        <v>184</v>
      </c>
      <c r="B47" s="48" t="s">
        <v>250</v>
      </c>
      <c r="C47" s="46" t="s">
        <v>1080</v>
      </c>
      <c r="D47" s="44" t="s">
        <v>291</v>
      </c>
    </row>
    <row r="48" spans="1:4" x14ac:dyDescent="0.35">
      <c r="A48" s="47" t="s">
        <v>182</v>
      </c>
      <c r="B48" s="48" t="s">
        <v>232</v>
      </c>
      <c r="C48" s="46" t="s">
        <v>1079</v>
      </c>
      <c r="D48" s="44" t="s">
        <v>301</v>
      </c>
    </row>
    <row r="49" spans="1:4" x14ac:dyDescent="0.35">
      <c r="A49" s="47" t="s">
        <v>319</v>
      </c>
      <c r="B49" s="48" t="s">
        <v>244</v>
      </c>
      <c r="C49" s="46" t="s">
        <v>1078</v>
      </c>
      <c r="D49" s="44" t="s">
        <v>294</v>
      </c>
    </row>
    <row r="50" spans="1:4" x14ac:dyDescent="0.35">
      <c r="A50" s="47" t="s">
        <v>320</v>
      </c>
      <c r="B50" s="48" t="s">
        <v>251</v>
      </c>
      <c r="C50" s="46" t="s">
        <v>1077</v>
      </c>
      <c r="D50" s="44" t="s">
        <v>292</v>
      </c>
    </row>
    <row r="51" spans="1:4" x14ac:dyDescent="0.35">
      <c r="A51" s="47" t="s">
        <v>199</v>
      </c>
      <c r="B51" s="45" t="s">
        <v>1076</v>
      </c>
      <c r="C51" s="46" t="s">
        <v>1075</v>
      </c>
      <c r="D51" s="45" t="s">
        <v>1074</v>
      </c>
    </row>
    <row r="52" spans="1:4" x14ac:dyDescent="0.35">
      <c r="A52" s="47" t="s">
        <v>1073</v>
      </c>
      <c r="B52" s="44" t="s">
        <v>1072</v>
      </c>
      <c r="C52" s="46" t="s">
        <v>1071</v>
      </c>
      <c r="D52" s="44" t="s">
        <v>1070</v>
      </c>
    </row>
    <row r="53" spans="1:4" x14ac:dyDescent="0.35">
      <c r="A53" s="47" t="s">
        <v>186</v>
      </c>
      <c r="B53" s="48" t="s">
        <v>252</v>
      </c>
      <c r="C53" s="46" t="s">
        <v>1069</v>
      </c>
      <c r="D53" s="44" t="s">
        <v>272</v>
      </c>
    </row>
    <row r="54" spans="1:4" x14ac:dyDescent="0.35">
      <c r="A54" s="47" t="s">
        <v>1068</v>
      </c>
      <c r="B54" s="44" t="s">
        <v>1067</v>
      </c>
      <c r="C54" s="46" t="s">
        <v>1066</v>
      </c>
      <c r="D54" s="44" t="s">
        <v>1065</v>
      </c>
    </row>
    <row r="55" spans="1:4" x14ac:dyDescent="0.35">
      <c r="A55" s="47" t="s">
        <v>1064</v>
      </c>
      <c r="B55" s="44" t="s">
        <v>1063</v>
      </c>
      <c r="C55" s="46" t="s">
        <v>1062</v>
      </c>
      <c r="D55" s="44" t="s">
        <v>1061</v>
      </c>
    </row>
    <row r="56" spans="1:4" x14ac:dyDescent="0.35">
      <c r="A56" s="47" t="s">
        <v>1060</v>
      </c>
      <c r="B56" s="44" t="s">
        <v>1059</v>
      </c>
      <c r="C56" s="46" t="s">
        <v>1058</v>
      </c>
      <c r="D56" s="44" t="s">
        <v>1057</v>
      </c>
    </row>
    <row r="57" spans="1:4" x14ac:dyDescent="0.35">
      <c r="A57" s="47" t="s">
        <v>1056</v>
      </c>
      <c r="B57" s="44" t="s">
        <v>1055</v>
      </c>
      <c r="C57" s="46" t="s">
        <v>1054</v>
      </c>
      <c r="D57" s="44" t="s">
        <v>1053</v>
      </c>
    </row>
    <row r="58" spans="1:4" x14ac:dyDescent="0.35">
      <c r="A58" s="47" t="s">
        <v>1052</v>
      </c>
      <c r="B58" s="44" t="s">
        <v>1051</v>
      </c>
      <c r="C58" s="46" t="s">
        <v>1050</v>
      </c>
      <c r="D58" s="44" t="s">
        <v>1049</v>
      </c>
    </row>
    <row r="59" spans="1:4" x14ac:dyDescent="0.35">
      <c r="A59" s="47" t="s">
        <v>1048</v>
      </c>
      <c r="B59" s="48" t="s">
        <v>1047</v>
      </c>
      <c r="C59" s="46" t="s">
        <v>1046</v>
      </c>
      <c r="D59" s="44" t="s">
        <v>1045</v>
      </c>
    </row>
    <row r="60" spans="1:4" x14ac:dyDescent="0.35">
      <c r="A60" s="47" t="s">
        <v>1044</v>
      </c>
      <c r="B60" s="44" t="s">
        <v>1043</v>
      </c>
      <c r="C60" s="46" t="s">
        <v>1042</v>
      </c>
      <c r="D60" s="44" t="s">
        <v>1041</v>
      </c>
    </row>
    <row r="61" spans="1:4" x14ac:dyDescent="0.35">
      <c r="A61" s="47" t="s">
        <v>185</v>
      </c>
      <c r="B61" s="44" t="s">
        <v>1040</v>
      </c>
      <c r="C61" s="46" t="s">
        <v>1039</v>
      </c>
      <c r="D61" s="44" t="s">
        <v>1038</v>
      </c>
    </row>
    <row r="62" spans="1:4" x14ac:dyDescent="0.35">
      <c r="A62" s="47" t="s">
        <v>1037</v>
      </c>
      <c r="B62" s="44" t="s">
        <v>1036</v>
      </c>
      <c r="C62" s="46" t="s">
        <v>1035</v>
      </c>
      <c r="D62" s="44" t="s">
        <v>1034</v>
      </c>
    </row>
    <row r="63" spans="1:4" x14ac:dyDescent="0.35">
      <c r="A63" s="47" t="s">
        <v>1033</v>
      </c>
      <c r="B63" s="45" t="s">
        <v>1032</v>
      </c>
      <c r="C63" s="46" t="s">
        <v>1031</v>
      </c>
      <c r="D63" s="45" t="s">
        <v>1030</v>
      </c>
    </row>
    <row r="64" spans="1:4" x14ac:dyDescent="0.35">
      <c r="A64" s="47" t="s">
        <v>321</v>
      </c>
      <c r="B64" s="48" t="s">
        <v>253</v>
      </c>
      <c r="C64" s="46" t="s">
        <v>1029</v>
      </c>
      <c r="D64" s="44" t="s">
        <v>271</v>
      </c>
    </row>
    <row r="65" spans="1:4" x14ac:dyDescent="0.35">
      <c r="A65" s="47" t="s">
        <v>1028</v>
      </c>
      <c r="B65" s="44" t="s">
        <v>1027</v>
      </c>
      <c r="C65" s="46" t="s">
        <v>1026</v>
      </c>
      <c r="D65" s="44" t="s">
        <v>1025</v>
      </c>
    </row>
    <row r="66" spans="1:4" x14ac:dyDescent="0.35">
      <c r="A66" s="47" t="s">
        <v>1024</v>
      </c>
      <c r="B66" s="44" t="s">
        <v>1023</v>
      </c>
      <c r="C66" s="46" t="s">
        <v>1022</v>
      </c>
      <c r="D66" s="44" t="s">
        <v>1021</v>
      </c>
    </row>
    <row r="67" spans="1:4" x14ac:dyDescent="0.35">
      <c r="A67" s="47" t="s">
        <v>208</v>
      </c>
      <c r="B67" s="44" t="s">
        <v>1020</v>
      </c>
      <c r="C67" s="46" t="s">
        <v>1019</v>
      </c>
      <c r="D67" s="44" t="s">
        <v>1018</v>
      </c>
    </row>
    <row r="68" spans="1:4" x14ac:dyDescent="0.35">
      <c r="A68" s="47" t="s">
        <v>1017</v>
      </c>
      <c r="B68" s="45" t="s">
        <v>1016</v>
      </c>
      <c r="C68" s="46" t="s">
        <v>1015</v>
      </c>
      <c r="D68" s="45" t="s">
        <v>1014</v>
      </c>
    </row>
    <row r="69" spans="1:4" x14ac:dyDescent="0.35">
      <c r="A69" s="47" t="s">
        <v>1013</v>
      </c>
      <c r="B69" s="44" t="s">
        <v>1012</v>
      </c>
      <c r="C69" s="46" t="s">
        <v>1011</v>
      </c>
      <c r="D69" s="44" t="s">
        <v>1010</v>
      </c>
    </row>
    <row r="70" spans="1:4" x14ac:dyDescent="0.35">
      <c r="A70" s="47" t="s">
        <v>210</v>
      </c>
      <c r="B70" s="44" t="s">
        <v>1009</v>
      </c>
      <c r="C70" s="46" t="s">
        <v>1008</v>
      </c>
      <c r="D70" s="44" t="s">
        <v>1007</v>
      </c>
    </row>
    <row r="71" spans="1:4" x14ac:dyDescent="0.35">
      <c r="A71" s="47" t="s">
        <v>187</v>
      </c>
      <c r="B71" s="48" t="s">
        <v>254</v>
      </c>
      <c r="C71" s="46" t="s">
        <v>1006</v>
      </c>
      <c r="D71" s="44" t="s">
        <v>266</v>
      </c>
    </row>
    <row r="72" spans="1:4" x14ac:dyDescent="0.35">
      <c r="A72" s="47" t="s">
        <v>324</v>
      </c>
      <c r="B72" s="48" t="s">
        <v>220</v>
      </c>
      <c r="C72" s="46" t="s">
        <v>1005</v>
      </c>
      <c r="D72" s="44" t="s">
        <v>261</v>
      </c>
    </row>
    <row r="73" spans="1:4" x14ac:dyDescent="0.35">
      <c r="A73" s="47" t="s">
        <v>322</v>
      </c>
      <c r="B73" s="48" t="s">
        <v>303</v>
      </c>
      <c r="C73" s="46" t="s">
        <v>1004</v>
      </c>
      <c r="D73" s="44" t="s">
        <v>304</v>
      </c>
    </row>
    <row r="74" spans="1:4" x14ac:dyDescent="0.35">
      <c r="A74" s="47" t="s">
        <v>189</v>
      </c>
      <c r="B74" s="48" t="s">
        <v>245</v>
      </c>
      <c r="C74" s="46" t="s">
        <v>1003</v>
      </c>
      <c r="D74" s="44" t="s">
        <v>287</v>
      </c>
    </row>
    <row r="75" spans="1:4" x14ac:dyDescent="0.35">
      <c r="A75" s="47" t="s">
        <v>188</v>
      </c>
      <c r="B75" s="44" t="s">
        <v>1002</v>
      </c>
      <c r="C75" s="46" t="s">
        <v>1001</v>
      </c>
      <c r="D75" s="44" t="s">
        <v>1000</v>
      </c>
    </row>
    <row r="76" spans="1:4" x14ac:dyDescent="0.35">
      <c r="A76" s="47" t="s">
        <v>190</v>
      </c>
      <c r="B76" s="48" t="s">
        <v>233</v>
      </c>
      <c r="C76" s="46" t="s">
        <v>999</v>
      </c>
      <c r="D76" s="44" t="s">
        <v>280</v>
      </c>
    </row>
    <row r="77" spans="1:4" x14ac:dyDescent="0.35">
      <c r="A77" s="47" t="s">
        <v>323</v>
      </c>
      <c r="B77" s="48" t="s">
        <v>219</v>
      </c>
      <c r="C77" s="46" t="s">
        <v>998</v>
      </c>
      <c r="D77" s="44" t="s">
        <v>262</v>
      </c>
    </row>
    <row r="78" spans="1:4" x14ac:dyDescent="0.35">
      <c r="A78" s="47" t="s">
        <v>191</v>
      </c>
      <c r="B78" s="44" t="s">
        <v>997</v>
      </c>
      <c r="C78" s="46" t="s">
        <v>996</v>
      </c>
      <c r="D78" s="44" t="s">
        <v>995</v>
      </c>
    </row>
    <row r="79" spans="1:4" x14ac:dyDescent="0.35">
      <c r="A79" s="47" t="s">
        <v>192</v>
      </c>
      <c r="B79" s="44" t="s">
        <v>994</v>
      </c>
      <c r="C79" s="46" t="s">
        <v>993</v>
      </c>
      <c r="D79" s="44" t="s">
        <v>992</v>
      </c>
    </row>
    <row r="80" spans="1:4" x14ac:dyDescent="0.35">
      <c r="A80" s="47" t="s">
        <v>195</v>
      </c>
      <c r="B80" s="44" t="s">
        <v>991</v>
      </c>
      <c r="C80" s="46" t="s">
        <v>990</v>
      </c>
      <c r="D80" s="44" t="s">
        <v>989</v>
      </c>
    </row>
    <row r="81" spans="1:4" x14ac:dyDescent="0.35">
      <c r="A81" s="47" t="s">
        <v>193</v>
      </c>
      <c r="B81" s="48" t="s">
        <v>234</v>
      </c>
      <c r="C81" s="46" t="s">
        <v>988</v>
      </c>
      <c r="D81" s="44" t="s">
        <v>298</v>
      </c>
    </row>
    <row r="82" spans="1:4" x14ac:dyDescent="0.35">
      <c r="A82" s="47" t="s">
        <v>987</v>
      </c>
      <c r="B82" s="45" t="s">
        <v>986</v>
      </c>
      <c r="C82" s="46" t="s">
        <v>985</v>
      </c>
      <c r="D82" s="45" t="s">
        <v>984</v>
      </c>
    </row>
    <row r="83" spans="1:4" x14ac:dyDescent="0.35">
      <c r="A83" s="47" t="s">
        <v>983</v>
      </c>
      <c r="B83" s="48" t="s">
        <v>982</v>
      </c>
      <c r="C83" s="46">
        <v>813</v>
      </c>
      <c r="D83" s="45" t="s">
        <v>981</v>
      </c>
    </row>
    <row r="84" spans="1:4" x14ac:dyDescent="0.35">
      <c r="A84" s="47" t="s">
        <v>200</v>
      </c>
      <c r="B84" s="48" t="s">
        <v>223</v>
      </c>
      <c r="C84" s="46" t="s">
        <v>980</v>
      </c>
      <c r="D84" s="44" t="s">
        <v>274</v>
      </c>
    </row>
    <row r="85" spans="1:4" x14ac:dyDescent="0.35">
      <c r="A85" s="47" t="s">
        <v>196</v>
      </c>
      <c r="B85" s="44" t="s">
        <v>979</v>
      </c>
      <c r="C85" s="46" t="s">
        <v>978</v>
      </c>
      <c r="D85" s="44" t="s">
        <v>977</v>
      </c>
    </row>
    <row r="86" spans="1:4" x14ac:dyDescent="0.35">
      <c r="A86" s="47" t="s">
        <v>976</v>
      </c>
      <c r="B86" s="45" t="s">
        <v>975</v>
      </c>
      <c r="C86" s="46" t="s">
        <v>974</v>
      </c>
      <c r="D86" s="45" t="s">
        <v>973</v>
      </c>
    </row>
    <row r="87" spans="1:4" x14ac:dyDescent="0.35">
      <c r="A87" s="47" t="s">
        <v>972</v>
      </c>
      <c r="B87" s="45" t="s">
        <v>971</v>
      </c>
      <c r="C87" s="46" t="s">
        <v>970</v>
      </c>
      <c r="D87" s="45" t="s">
        <v>969</v>
      </c>
    </row>
    <row r="88" spans="1:4" x14ac:dyDescent="0.35">
      <c r="A88" s="47" t="s">
        <v>202</v>
      </c>
      <c r="B88" s="48" t="s">
        <v>246</v>
      </c>
      <c r="C88" s="46" t="s">
        <v>968</v>
      </c>
      <c r="D88" s="44" t="s">
        <v>307</v>
      </c>
    </row>
    <row r="89" spans="1:4" x14ac:dyDescent="0.35">
      <c r="A89" s="47" t="s">
        <v>967</v>
      </c>
      <c r="B89" s="44" t="s">
        <v>966</v>
      </c>
      <c r="C89" s="46" t="s">
        <v>965</v>
      </c>
      <c r="D89" s="44" t="s">
        <v>964</v>
      </c>
    </row>
    <row r="90" spans="1:4" x14ac:dyDescent="0.35">
      <c r="A90" s="47" t="s">
        <v>203</v>
      </c>
      <c r="B90" s="48" t="s">
        <v>257</v>
      </c>
      <c r="C90" s="46" t="s">
        <v>963</v>
      </c>
      <c r="D90" s="44" t="s">
        <v>269</v>
      </c>
    </row>
    <row r="91" spans="1:4" x14ac:dyDescent="0.35">
      <c r="A91" s="49" t="s">
        <v>962</v>
      </c>
      <c r="B91" s="44" t="s">
        <v>961</v>
      </c>
      <c r="C91" s="46">
        <v>866</v>
      </c>
      <c r="D91" s="45" t="s">
        <v>960</v>
      </c>
    </row>
    <row r="92" spans="1:4" x14ac:dyDescent="0.35">
      <c r="A92" s="47" t="s">
        <v>204</v>
      </c>
      <c r="B92" s="45" t="s">
        <v>959</v>
      </c>
      <c r="C92" s="46" t="s">
        <v>958</v>
      </c>
      <c r="D92" s="45" t="s">
        <v>957</v>
      </c>
    </row>
    <row r="93" spans="1:4" x14ac:dyDescent="0.35">
      <c r="A93" s="47" t="s">
        <v>956</v>
      </c>
      <c r="B93" s="45" t="s">
        <v>955</v>
      </c>
      <c r="C93" s="46" t="s">
        <v>954</v>
      </c>
      <c r="D93" s="45" t="s">
        <v>953</v>
      </c>
    </row>
    <row r="94" spans="1:4" x14ac:dyDescent="0.35">
      <c r="A94" s="47" t="s">
        <v>325</v>
      </c>
      <c r="B94" s="48" t="s">
        <v>256</v>
      </c>
      <c r="C94" s="46" t="s">
        <v>952</v>
      </c>
      <c r="D94" s="44" t="s">
        <v>268</v>
      </c>
    </row>
    <row r="95" spans="1:4" x14ac:dyDescent="0.35">
      <c r="A95" s="47" t="s">
        <v>326</v>
      </c>
      <c r="B95" s="48" t="s">
        <v>235</v>
      </c>
      <c r="C95" s="46" t="s">
        <v>951</v>
      </c>
      <c r="D95" s="44" t="s">
        <v>281</v>
      </c>
    </row>
    <row r="96" spans="1:4" x14ac:dyDescent="0.35">
      <c r="A96" s="47" t="s">
        <v>950</v>
      </c>
      <c r="B96" s="45" t="s">
        <v>949</v>
      </c>
      <c r="C96" s="46" t="s">
        <v>948</v>
      </c>
      <c r="D96" s="45" t="s">
        <v>947</v>
      </c>
    </row>
    <row r="97" spans="1:4" x14ac:dyDescent="0.35">
      <c r="A97" s="47" t="s">
        <v>946</v>
      </c>
      <c r="B97" s="44" t="s">
        <v>945</v>
      </c>
      <c r="C97" s="46" t="s">
        <v>944</v>
      </c>
      <c r="D97" s="45" t="s">
        <v>943</v>
      </c>
    </row>
    <row r="98" spans="1:4" x14ac:dyDescent="0.35">
      <c r="A98" s="47" t="s">
        <v>327</v>
      </c>
      <c r="B98" s="48" t="s">
        <v>236</v>
      </c>
      <c r="C98" s="46" t="s">
        <v>942</v>
      </c>
      <c r="D98" s="44" t="s">
        <v>282</v>
      </c>
    </row>
    <row r="99" spans="1:4" x14ac:dyDescent="0.35">
      <c r="A99" s="47" t="s">
        <v>941</v>
      </c>
      <c r="B99" s="44" t="s">
        <v>940</v>
      </c>
      <c r="C99" s="46" t="s">
        <v>939</v>
      </c>
      <c r="D99" s="44" t="s">
        <v>938</v>
      </c>
    </row>
    <row r="100" spans="1:4" x14ac:dyDescent="0.35">
      <c r="A100" s="47" t="s">
        <v>206</v>
      </c>
      <c r="B100" s="45" t="s">
        <v>937</v>
      </c>
      <c r="C100" s="46" t="s">
        <v>936</v>
      </c>
      <c r="D100" s="45" t="s">
        <v>935</v>
      </c>
    </row>
    <row r="101" spans="1:4" x14ac:dyDescent="0.35">
      <c r="A101" s="49" t="s">
        <v>934</v>
      </c>
      <c r="B101" s="48" t="s">
        <v>933</v>
      </c>
      <c r="C101" s="46">
        <v>862</v>
      </c>
      <c r="D101" s="45" t="s">
        <v>932</v>
      </c>
    </row>
    <row r="102" spans="1:4" x14ac:dyDescent="0.35">
      <c r="A102" s="47" t="s">
        <v>316</v>
      </c>
      <c r="B102" s="48" t="s">
        <v>305</v>
      </c>
      <c r="C102" s="46" t="s">
        <v>931</v>
      </c>
      <c r="D102" s="44" t="s">
        <v>306</v>
      </c>
    </row>
    <row r="103" spans="1:4" x14ac:dyDescent="0.35">
      <c r="A103" s="47" t="s">
        <v>197</v>
      </c>
      <c r="B103" s="48" t="s">
        <v>255</v>
      </c>
      <c r="C103" s="46" t="s">
        <v>930</v>
      </c>
      <c r="D103" s="44" t="s">
        <v>267</v>
      </c>
    </row>
    <row r="104" spans="1:4" x14ac:dyDescent="0.35">
      <c r="A104" s="47" t="s">
        <v>328</v>
      </c>
      <c r="B104" s="48" t="s">
        <v>258</v>
      </c>
      <c r="C104" s="46" t="s">
        <v>929</v>
      </c>
      <c r="D104" s="44" t="s">
        <v>270</v>
      </c>
    </row>
    <row r="105" spans="1:4" x14ac:dyDescent="0.35">
      <c r="A105" s="47" t="s">
        <v>928</v>
      </c>
      <c r="B105" s="45" t="s">
        <v>927</v>
      </c>
      <c r="C105" s="46" t="s">
        <v>926</v>
      </c>
      <c r="D105" s="45" t="s">
        <v>925</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B64692-E1E7-4358-AE81-8094A0189A88}">
  <sheetPr>
    <tabColor rgb="FFC00000"/>
  </sheetPr>
  <dimension ref="A1:G488"/>
  <sheetViews>
    <sheetView zoomScaleNormal="100" workbookViewId="0">
      <selection sqref="A1:A1048576"/>
    </sheetView>
  </sheetViews>
  <sheetFormatPr defaultRowHeight="14.5" x14ac:dyDescent="0.35"/>
  <cols>
    <col min="1" max="1" width="8.1796875" customWidth="1"/>
    <col min="2" max="2" width="51.453125" bestFit="1" customWidth="1"/>
    <col min="3" max="3" width="15.7265625" bestFit="1" customWidth="1"/>
    <col min="4" max="4" width="23.54296875" bestFit="1" customWidth="1"/>
  </cols>
  <sheetData>
    <row r="1" spans="1:7" x14ac:dyDescent="0.35">
      <c r="A1" s="5" t="s">
        <v>3</v>
      </c>
      <c r="B1" s="5" t="s">
        <v>4</v>
      </c>
      <c r="C1" s="6" t="s">
        <v>5</v>
      </c>
      <c r="D1" s="6" t="s">
        <v>6</v>
      </c>
    </row>
    <row r="2" spans="1:7" x14ac:dyDescent="0.35">
      <c r="A2" s="12" t="s">
        <v>1187</v>
      </c>
      <c r="B2" s="12" t="s">
        <v>361</v>
      </c>
      <c r="C2" t="s">
        <v>25</v>
      </c>
      <c r="D2" t="s">
        <v>27</v>
      </c>
      <c r="E2" s="22"/>
      <c r="F2" s="22"/>
      <c r="G2" s="22"/>
    </row>
    <row r="3" spans="1:7" x14ac:dyDescent="0.35">
      <c r="A3" t="s">
        <v>1180</v>
      </c>
      <c r="B3" t="s">
        <v>26</v>
      </c>
      <c r="C3" t="s">
        <v>25</v>
      </c>
      <c r="D3" t="s">
        <v>27</v>
      </c>
    </row>
    <row r="4" spans="1:7" x14ac:dyDescent="0.35">
      <c r="A4" t="s">
        <v>1188</v>
      </c>
      <c r="B4" t="s">
        <v>28</v>
      </c>
      <c r="C4" t="s">
        <v>25</v>
      </c>
      <c r="D4" t="s">
        <v>27</v>
      </c>
    </row>
    <row r="5" spans="1:7" x14ac:dyDescent="0.35">
      <c r="A5" t="s">
        <v>1175</v>
      </c>
      <c r="B5" t="s">
        <v>29</v>
      </c>
      <c r="C5" t="s">
        <v>25</v>
      </c>
      <c r="D5" t="s">
        <v>27</v>
      </c>
    </row>
    <row r="6" spans="1:7" x14ac:dyDescent="0.35">
      <c r="A6" t="s">
        <v>1189</v>
      </c>
      <c r="B6" t="s">
        <v>15</v>
      </c>
      <c r="C6" t="s">
        <v>25</v>
      </c>
      <c r="D6" t="s">
        <v>27</v>
      </c>
    </row>
    <row r="7" spans="1:7" x14ac:dyDescent="0.35">
      <c r="A7" t="s">
        <v>1171</v>
      </c>
      <c r="B7" t="s">
        <v>30</v>
      </c>
      <c r="C7" t="s">
        <v>25</v>
      </c>
      <c r="D7" t="s">
        <v>27</v>
      </c>
    </row>
    <row r="8" spans="1:7" x14ac:dyDescent="0.35">
      <c r="A8" t="s">
        <v>309</v>
      </c>
      <c r="B8" t="s">
        <v>31</v>
      </c>
      <c r="C8" t="s">
        <v>25</v>
      </c>
      <c r="D8" t="s">
        <v>27</v>
      </c>
    </row>
    <row r="9" spans="1:7" x14ac:dyDescent="0.35">
      <c r="A9" t="s">
        <v>1167</v>
      </c>
      <c r="B9" t="s">
        <v>32</v>
      </c>
      <c r="C9" t="s">
        <v>25</v>
      </c>
      <c r="D9" t="s">
        <v>9</v>
      </c>
    </row>
    <row r="10" spans="1:7" x14ac:dyDescent="0.35">
      <c r="A10" t="s">
        <v>209</v>
      </c>
      <c r="B10" t="s">
        <v>33</v>
      </c>
      <c r="C10" t="s">
        <v>25</v>
      </c>
      <c r="D10" t="s">
        <v>7</v>
      </c>
    </row>
    <row r="11" spans="1:7" x14ac:dyDescent="0.35">
      <c r="A11" t="s">
        <v>310</v>
      </c>
      <c r="B11" t="s">
        <v>34</v>
      </c>
      <c r="C11" t="s">
        <v>25</v>
      </c>
      <c r="D11" t="s">
        <v>27</v>
      </c>
    </row>
    <row r="12" spans="1:7" x14ac:dyDescent="0.35">
      <c r="A12" t="s">
        <v>1190</v>
      </c>
      <c r="B12" t="s">
        <v>35</v>
      </c>
      <c r="C12" t="s">
        <v>25</v>
      </c>
      <c r="D12" t="s">
        <v>27</v>
      </c>
    </row>
    <row r="13" spans="1:7" x14ac:dyDescent="0.35">
      <c r="A13" t="s">
        <v>311</v>
      </c>
      <c r="B13" t="s">
        <v>36</v>
      </c>
      <c r="C13" t="s">
        <v>25</v>
      </c>
      <c r="D13" t="s">
        <v>27</v>
      </c>
    </row>
    <row r="14" spans="1:7" x14ac:dyDescent="0.35">
      <c r="A14" t="s">
        <v>312</v>
      </c>
      <c r="B14" t="s">
        <v>37</v>
      </c>
      <c r="C14" t="s">
        <v>25</v>
      </c>
      <c r="D14" t="s">
        <v>27</v>
      </c>
    </row>
    <row r="15" spans="1:7" x14ac:dyDescent="0.35">
      <c r="A15" t="s">
        <v>1191</v>
      </c>
      <c r="B15" t="s">
        <v>38</v>
      </c>
      <c r="C15" t="s">
        <v>25</v>
      </c>
      <c r="D15" t="s">
        <v>27</v>
      </c>
    </row>
    <row r="16" spans="1:7" x14ac:dyDescent="0.35">
      <c r="A16" t="s">
        <v>1150</v>
      </c>
      <c r="B16" t="s">
        <v>39</v>
      </c>
      <c r="C16" t="s">
        <v>25</v>
      </c>
      <c r="D16" t="s">
        <v>27</v>
      </c>
    </row>
    <row r="17" spans="1:4" x14ac:dyDescent="0.35">
      <c r="A17" t="s">
        <v>1192</v>
      </c>
      <c r="B17" t="s">
        <v>40</v>
      </c>
      <c r="C17" t="s">
        <v>25</v>
      </c>
      <c r="D17" t="s">
        <v>27</v>
      </c>
    </row>
    <row r="18" spans="1:4" x14ac:dyDescent="0.35">
      <c r="A18" t="s">
        <v>1193</v>
      </c>
      <c r="B18" t="s">
        <v>41</v>
      </c>
      <c r="C18" t="s">
        <v>25</v>
      </c>
      <c r="D18" t="s">
        <v>27</v>
      </c>
    </row>
    <row r="19" spans="1:4" x14ac:dyDescent="0.35">
      <c r="A19" t="s">
        <v>1194</v>
      </c>
      <c r="B19" t="s">
        <v>42</v>
      </c>
      <c r="C19" t="s">
        <v>25</v>
      </c>
      <c r="D19" t="s">
        <v>27</v>
      </c>
    </row>
    <row r="20" spans="1:4" x14ac:dyDescent="0.35">
      <c r="A20" t="s">
        <v>1158</v>
      </c>
      <c r="B20" t="s">
        <v>43</v>
      </c>
      <c r="C20" t="s">
        <v>25</v>
      </c>
      <c r="D20" t="s">
        <v>27</v>
      </c>
    </row>
    <row r="21" spans="1:4" x14ac:dyDescent="0.35">
      <c r="A21" t="s">
        <v>313</v>
      </c>
      <c r="B21" t="s">
        <v>44</v>
      </c>
      <c r="C21" t="s">
        <v>25</v>
      </c>
      <c r="D21" t="s">
        <v>27</v>
      </c>
    </row>
    <row r="22" spans="1:4" x14ac:dyDescent="0.35">
      <c r="A22" t="s">
        <v>157</v>
      </c>
      <c r="B22" t="s">
        <v>45</v>
      </c>
      <c r="C22" t="s">
        <v>25</v>
      </c>
      <c r="D22" t="s">
        <v>46</v>
      </c>
    </row>
    <row r="23" spans="1:4" x14ac:dyDescent="0.35">
      <c r="A23" t="s">
        <v>314</v>
      </c>
      <c r="B23" t="s">
        <v>47</v>
      </c>
      <c r="C23" t="s">
        <v>25</v>
      </c>
      <c r="D23" t="s">
        <v>27</v>
      </c>
    </row>
    <row r="24" spans="1:4" x14ac:dyDescent="0.35">
      <c r="A24" t="s">
        <v>1195</v>
      </c>
      <c r="B24" t="s">
        <v>48</v>
      </c>
      <c r="C24" t="s">
        <v>25</v>
      </c>
      <c r="D24" t="s">
        <v>27</v>
      </c>
    </row>
    <row r="25" spans="1:4" x14ac:dyDescent="0.35">
      <c r="A25" t="s">
        <v>207</v>
      </c>
      <c r="B25" t="s">
        <v>49</v>
      </c>
      <c r="C25" t="s">
        <v>25</v>
      </c>
      <c r="D25" t="s">
        <v>27</v>
      </c>
    </row>
    <row r="26" spans="1:4" x14ac:dyDescent="0.35">
      <c r="A26" t="s">
        <v>1196</v>
      </c>
      <c r="B26" t="s">
        <v>50</v>
      </c>
      <c r="C26" t="s">
        <v>25</v>
      </c>
      <c r="D26" t="s">
        <v>27</v>
      </c>
    </row>
    <row r="27" spans="1:4" x14ac:dyDescent="0.35">
      <c r="A27" t="s">
        <v>315</v>
      </c>
      <c r="B27" t="s">
        <v>51</v>
      </c>
      <c r="C27" t="s">
        <v>25</v>
      </c>
      <c r="D27" t="s">
        <v>27</v>
      </c>
    </row>
    <row r="28" spans="1:4" x14ac:dyDescent="0.35">
      <c r="A28" t="s">
        <v>316</v>
      </c>
      <c r="B28" t="s">
        <v>52</v>
      </c>
      <c r="C28" t="s">
        <v>25</v>
      </c>
      <c r="D28" t="s">
        <v>27</v>
      </c>
    </row>
    <row r="29" spans="1:4" x14ac:dyDescent="0.35">
      <c r="A29" t="s">
        <v>168</v>
      </c>
      <c r="B29" t="s">
        <v>53</v>
      </c>
      <c r="C29" t="s">
        <v>25</v>
      </c>
      <c r="D29" t="s">
        <v>27</v>
      </c>
    </row>
    <row r="30" spans="1:4" x14ac:dyDescent="0.35">
      <c r="A30" t="s">
        <v>1197</v>
      </c>
      <c r="B30" t="s">
        <v>13</v>
      </c>
      <c r="C30" t="s">
        <v>25</v>
      </c>
      <c r="D30" t="s">
        <v>27</v>
      </c>
    </row>
    <row r="31" spans="1:4" x14ac:dyDescent="0.35">
      <c r="A31" t="s">
        <v>1140</v>
      </c>
      <c r="B31" t="s">
        <v>54</v>
      </c>
      <c r="C31" t="s">
        <v>25</v>
      </c>
      <c r="D31" t="s">
        <v>27</v>
      </c>
    </row>
    <row r="32" spans="1:4" x14ac:dyDescent="0.35">
      <c r="A32" t="s">
        <v>169</v>
      </c>
      <c r="B32" t="s">
        <v>55</v>
      </c>
      <c r="C32" t="s">
        <v>25</v>
      </c>
      <c r="D32" t="s">
        <v>27</v>
      </c>
    </row>
    <row r="33" spans="1:4" x14ac:dyDescent="0.35">
      <c r="A33" t="s">
        <v>1198</v>
      </c>
      <c r="B33" t="s">
        <v>56</v>
      </c>
      <c r="C33" t="s">
        <v>25</v>
      </c>
      <c r="D33" t="s">
        <v>27</v>
      </c>
    </row>
    <row r="34" spans="1:4" x14ac:dyDescent="0.35">
      <c r="A34" t="s">
        <v>1145</v>
      </c>
      <c r="B34" t="s">
        <v>57</v>
      </c>
      <c r="C34" t="s">
        <v>25</v>
      </c>
      <c r="D34" t="s">
        <v>27</v>
      </c>
    </row>
    <row r="35" spans="1:4" x14ac:dyDescent="0.35">
      <c r="A35" t="s">
        <v>1134</v>
      </c>
      <c r="B35" t="s">
        <v>58</v>
      </c>
      <c r="C35" t="s">
        <v>25</v>
      </c>
      <c r="D35" t="s">
        <v>27</v>
      </c>
    </row>
    <row r="36" spans="1:4" x14ac:dyDescent="0.35">
      <c r="A36" t="s">
        <v>170</v>
      </c>
      <c r="B36" t="s">
        <v>59</v>
      </c>
      <c r="C36" t="s">
        <v>25</v>
      </c>
      <c r="D36" t="s">
        <v>27</v>
      </c>
    </row>
    <row r="37" spans="1:4" x14ac:dyDescent="0.35">
      <c r="A37" t="s">
        <v>171</v>
      </c>
      <c r="B37" t="s">
        <v>60</v>
      </c>
      <c r="C37" t="s">
        <v>25</v>
      </c>
      <c r="D37" t="s">
        <v>27</v>
      </c>
    </row>
    <row r="38" spans="1:4" x14ac:dyDescent="0.35">
      <c r="A38" t="s">
        <v>172</v>
      </c>
      <c r="B38" t="s">
        <v>61</v>
      </c>
      <c r="C38" t="s">
        <v>25</v>
      </c>
      <c r="D38" t="s">
        <v>27</v>
      </c>
    </row>
    <row r="39" spans="1:4" x14ac:dyDescent="0.35">
      <c r="A39" t="s">
        <v>1128</v>
      </c>
      <c r="B39" t="s">
        <v>62</v>
      </c>
      <c r="C39" t="s">
        <v>25</v>
      </c>
      <c r="D39" t="s">
        <v>27</v>
      </c>
    </row>
    <row r="40" spans="1:4" x14ac:dyDescent="0.35">
      <c r="A40" t="s">
        <v>1199</v>
      </c>
      <c r="B40" t="s">
        <v>14</v>
      </c>
      <c r="C40" t="s">
        <v>25</v>
      </c>
      <c r="D40" t="s">
        <v>27</v>
      </c>
    </row>
    <row r="41" spans="1:4" x14ac:dyDescent="0.35">
      <c r="A41" t="s">
        <v>1124</v>
      </c>
      <c r="B41" t="s">
        <v>63</v>
      </c>
      <c r="C41" t="s">
        <v>25</v>
      </c>
      <c r="D41" t="s">
        <v>27</v>
      </c>
    </row>
    <row r="42" spans="1:4" x14ac:dyDescent="0.35">
      <c r="A42" t="s">
        <v>1200</v>
      </c>
      <c r="B42" t="s">
        <v>64</v>
      </c>
      <c r="C42" t="s">
        <v>25</v>
      </c>
      <c r="D42" t="s">
        <v>27</v>
      </c>
    </row>
    <row r="43" spans="1:4" x14ac:dyDescent="0.35">
      <c r="A43" t="s">
        <v>1201</v>
      </c>
      <c r="B43" t="s">
        <v>16</v>
      </c>
      <c r="C43" t="s">
        <v>25</v>
      </c>
      <c r="D43" t="s">
        <v>27</v>
      </c>
    </row>
    <row r="44" spans="1:4" x14ac:dyDescent="0.35">
      <c r="A44" t="s">
        <v>1202</v>
      </c>
      <c r="B44" t="s">
        <v>65</v>
      </c>
      <c r="C44" t="s">
        <v>25</v>
      </c>
      <c r="D44" t="s">
        <v>66</v>
      </c>
    </row>
    <row r="45" spans="1:4" x14ac:dyDescent="0.35">
      <c r="A45" t="s">
        <v>1203</v>
      </c>
      <c r="B45" t="s">
        <v>67</v>
      </c>
      <c r="C45" t="s">
        <v>25</v>
      </c>
      <c r="D45" t="s">
        <v>27</v>
      </c>
    </row>
    <row r="46" spans="1:4" x14ac:dyDescent="0.35">
      <c r="A46" t="s">
        <v>1118</v>
      </c>
      <c r="B46" t="s">
        <v>68</v>
      </c>
      <c r="C46" t="s">
        <v>25</v>
      </c>
      <c r="D46" t="s">
        <v>27</v>
      </c>
    </row>
    <row r="47" spans="1:4" x14ac:dyDescent="0.35">
      <c r="A47" t="s">
        <v>173</v>
      </c>
      <c r="B47" t="s">
        <v>69</v>
      </c>
      <c r="C47" t="s">
        <v>25</v>
      </c>
      <c r="D47" t="s">
        <v>27</v>
      </c>
    </row>
    <row r="48" spans="1:4" x14ac:dyDescent="0.35">
      <c r="A48" t="s">
        <v>318</v>
      </c>
      <c r="B48" t="s">
        <v>70</v>
      </c>
      <c r="C48" t="s">
        <v>25</v>
      </c>
      <c r="D48" t="s">
        <v>27</v>
      </c>
    </row>
    <row r="49" spans="1:4" x14ac:dyDescent="0.35">
      <c r="A49" t="s">
        <v>1204</v>
      </c>
      <c r="B49" t="s">
        <v>71</v>
      </c>
      <c r="C49" t="s">
        <v>25</v>
      </c>
      <c r="D49" t="s">
        <v>27</v>
      </c>
    </row>
    <row r="50" spans="1:4" x14ac:dyDescent="0.35">
      <c r="A50" t="s">
        <v>1205</v>
      </c>
      <c r="B50" t="s">
        <v>17</v>
      </c>
      <c r="C50" t="s">
        <v>25</v>
      </c>
      <c r="D50" t="s">
        <v>27</v>
      </c>
    </row>
    <row r="51" spans="1:4" x14ac:dyDescent="0.35">
      <c r="A51" t="s">
        <v>1206</v>
      </c>
      <c r="B51" t="s">
        <v>72</v>
      </c>
      <c r="C51" t="s">
        <v>25</v>
      </c>
      <c r="D51" t="s">
        <v>27</v>
      </c>
    </row>
    <row r="52" spans="1:4" x14ac:dyDescent="0.35">
      <c r="A52" t="s">
        <v>1111</v>
      </c>
      <c r="B52" t="s">
        <v>73</v>
      </c>
      <c r="C52" t="s">
        <v>25</v>
      </c>
      <c r="D52" t="s">
        <v>27</v>
      </c>
    </row>
    <row r="53" spans="1:4" x14ac:dyDescent="0.35">
      <c r="A53" t="s">
        <v>174</v>
      </c>
      <c r="B53" t="s">
        <v>74</v>
      </c>
      <c r="C53" t="s">
        <v>25</v>
      </c>
      <c r="D53" t="s">
        <v>27</v>
      </c>
    </row>
    <row r="54" spans="1:4" x14ac:dyDescent="0.35">
      <c r="A54" t="s">
        <v>175</v>
      </c>
      <c r="B54" t="s">
        <v>75</v>
      </c>
      <c r="C54" t="s">
        <v>25</v>
      </c>
      <c r="D54" t="s">
        <v>27</v>
      </c>
    </row>
    <row r="55" spans="1:4" x14ac:dyDescent="0.35">
      <c r="A55" t="s">
        <v>176</v>
      </c>
      <c r="B55" t="s">
        <v>76</v>
      </c>
      <c r="C55" t="s">
        <v>25</v>
      </c>
      <c r="D55" t="s">
        <v>27</v>
      </c>
    </row>
    <row r="56" spans="1:4" x14ac:dyDescent="0.35">
      <c r="A56" t="s">
        <v>179</v>
      </c>
      <c r="B56" t="s">
        <v>77</v>
      </c>
      <c r="C56" t="s">
        <v>25</v>
      </c>
      <c r="D56" t="s">
        <v>27</v>
      </c>
    </row>
    <row r="57" spans="1:4" x14ac:dyDescent="0.35">
      <c r="A57" t="s">
        <v>177</v>
      </c>
      <c r="B57" t="s">
        <v>78</v>
      </c>
      <c r="C57" t="s">
        <v>25</v>
      </c>
      <c r="D57" t="s">
        <v>27</v>
      </c>
    </row>
    <row r="58" spans="1:4" x14ac:dyDescent="0.35">
      <c r="A58" t="s">
        <v>1101</v>
      </c>
      <c r="B58" t="s">
        <v>362</v>
      </c>
      <c r="C58" t="s">
        <v>25</v>
      </c>
      <c r="D58" t="s">
        <v>27</v>
      </c>
    </row>
    <row r="59" spans="1:4" x14ac:dyDescent="0.35">
      <c r="A59" t="s">
        <v>1207</v>
      </c>
      <c r="B59" t="s">
        <v>18</v>
      </c>
      <c r="C59" t="s">
        <v>25</v>
      </c>
      <c r="D59" t="s">
        <v>27</v>
      </c>
    </row>
    <row r="60" spans="1:4" x14ac:dyDescent="0.35">
      <c r="A60" t="s">
        <v>178</v>
      </c>
      <c r="B60" t="s">
        <v>79</v>
      </c>
      <c r="C60" t="s">
        <v>25</v>
      </c>
      <c r="D60" t="s">
        <v>27</v>
      </c>
    </row>
    <row r="61" spans="1:4" x14ac:dyDescent="0.35">
      <c r="A61" t="s">
        <v>1094</v>
      </c>
      <c r="B61" t="s">
        <v>80</v>
      </c>
      <c r="C61" t="s">
        <v>25</v>
      </c>
      <c r="D61" t="s">
        <v>27</v>
      </c>
    </row>
    <row r="62" spans="1:4" x14ac:dyDescent="0.35">
      <c r="A62" t="s">
        <v>180</v>
      </c>
      <c r="B62" t="s">
        <v>81</v>
      </c>
      <c r="C62" t="s">
        <v>25</v>
      </c>
      <c r="D62" t="s">
        <v>27</v>
      </c>
    </row>
    <row r="63" spans="1:4" x14ac:dyDescent="0.35">
      <c r="A63" t="s">
        <v>181</v>
      </c>
      <c r="B63" t="s">
        <v>82</v>
      </c>
      <c r="C63" t="s">
        <v>25</v>
      </c>
      <c r="D63" t="s">
        <v>27</v>
      </c>
    </row>
    <row r="64" spans="1:4" x14ac:dyDescent="0.35">
      <c r="A64" t="s">
        <v>182</v>
      </c>
      <c r="B64" t="s">
        <v>83</v>
      </c>
      <c r="C64" t="s">
        <v>25</v>
      </c>
      <c r="D64" t="s">
        <v>27</v>
      </c>
    </row>
    <row r="65" spans="1:4" x14ac:dyDescent="0.35">
      <c r="A65" t="s">
        <v>183</v>
      </c>
      <c r="B65" t="s">
        <v>84</v>
      </c>
      <c r="C65" t="s">
        <v>25</v>
      </c>
      <c r="D65" t="s">
        <v>27</v>
      </c>
    </row>
    <row r="66" spans="1:4" x14ac:dyDescent="0.35">
      <c r="A66" t="s">
        <v>198</v>
      </c>
      <c r="B66" t="s">
        <v>85</v>
      </c>
      <c r="C66" t="s">
        <v>25</v>
      </c>
      <c r="D66" t="s">
        <v>27</v>
      </c>
    </row>
    <row r="67" spans="1:4" x14ac:dyDescent="0.35">
      <c r="A67" t="s">
        <v>184</v>
      </c>
      <c r="B67" t="s">
        <v>86</v>
      </c>
      <c r="C67" t="s">
        <v>25</v>
      </c>
      <c r="D67" t="s">
        <v>27</v>
      </c>
    </row>
    <row r="68" spans="1:4" x14ac:dyDescent="0.35">
      <c r="A68" t="s">
        <v>1086</v>
      </c>
      <c r="B68" t="s">
        <v>87</v>
      </c>
      <c r="C68" t="s">
        <v>25</v>
      </c>
      <c r="D68" t="s">
        <v>27</v>
      </c>
    </row>
    <row r="69" spans="1:4" x14ac:dyDescent="0.35">
      <c r="A69" t="s">
        <v>319</v>
      </c>
      <c r="B69" t="s">
        <v>19</v>
      </c>
      <c r="C69" t="s">
        <v>25</v>
      </c>
      <c r="D69" t="s">
        <v>27</v>
      </c>
    </row>
    <row r="70" spans="1:4" x14ac:dyDescent="0.35">
      <c r="A70" t="s">
        <v>320</v>
      </c>
      <c r="B70" t="s">
        <v>88</v>
      </c>
      <c r="C70" t="s">
        <v>25</v>
      </c>
      <c r="D70" t="s">
        <v>27</v>
      </c>
    </row>
    <row r="71" spans="1:4" x14ac:dyDescent="0.35">
      <c r="A71" t="s">
        <v>1073</v>
      </c>
      <c r="B71" t="s">
        <v>89</v>
      </c>
      <c r="C71" t="s">
        <v>25</v>
      </c>
      <c r="D71" t="s">
        <v>27</v>
      </c>
    </row>
    <row r="72" spans="1:4" x14ac:dyDescent="0.35">
      <c r="A72" t="s">
        <v>1208</v>
      </c>
      <c r="B72" t="s">
        <v>20</v>
      </c>
      <c r="C72" t="s">
        <v>25</v>
      </c>
      <c r="D72" t="s">
        <v>27</v>
      </c>
    </row>
    <row r="73" spans="1:4" x14ac:dyDescent="0.35">
      <c r="A73" t="s">
        <v>1209</v>
      </c>
      <c r="B73" t="s">
        <v>21</v>
      </c>
      <c r="C73" t="s">
        <v>25</v>
      </c>
      <c r="D73" t="s">
        <v>27</v>
      </c>
    </row>
    <row r="74" spans="1:4" x14ac:dyDescent="0.35">
      <c r="A74" t="s">
        <v>1064</v>
      </c>
      <c r="B74" t="s">
        <v>90</v>
      </c>
      <c r="C74" t="s">
        <v>25</v>
      </c>
      <c r="D74" t="s">
        <v>27</v>
      </c>
    </row>
    <row r="75" spans="1:4" x14ac:dyDescent="0.35">
      <c r="A75" t="s">
        <v>1210</v>
      </c>
      <c r="B75" t="s">
        <v>91</v>
      </c>
      <c r="C75" t="s">
        <v>25</v>
      </c>
      <c r="D75" t="s">
        <v>27</v>
      </c>
    </row>
    <row r="76" spans="1:4" x14ac:dyDescent="0.35">
      <c r="A76" t="s">
        <v>1211</v>
      </c>
      <c r="B76" t="s">
        <v>92</v>
      </c>
      <c r="C76" t="s">
        <v>25</v>
      </c>
      <c r="D76" t="s">
        <v>27</v>
      </c>
    </row>
    <row r="77" spans="1:4" x14ac:dyDescent="0.35">
      <c r="A77" t="s">
        <v>1037</v>
      </c>
      <c r="B77" t="s">
        <v>93</v>
      </c>
      <c r="C77" t="s">
        <v>25</v>
      </c>
      <c r="D77" t="s">
        <v>27</v>
      </c>
    </row>
    <row r="78" spans="1:4" x14ac:dyDescent="0.35">
      <c r="A78" t="s">
        <v>1044</v>
      </c>
      <c r="B78" t="s">
        <v>94</v>
      </c>
      <c r="C78" t="s">
        <v>25</v>
      </c>
      <c r="D78" t="s">
        <v>27</v>
      </c>
    </row>
    <row r="79" spans="1:4" x14ac:dyDescent="0.35">
      <c r="A79" t="s">
        <v>1212</v>
      </c>
      <c r="B79" t="s">
        <v>95</v>
      </c>
      <c r="C79" t="s">
        <v>25</v>
      </c>
      <c r="D79" t="s">
        <v>27</v>
      </c>
    </row>
    <row r="80" spans="1:4" x14ac:dyDescent="0.35">
      <c r="A80" t="s">
        <v>1048</v>
      </c>
      <c r="B80" t="s">
        <v>96</v>
      </c>
      <c r="C80" t="s">
        <v>25</v>
      </c>
      <c r="D80" t="s">
        <v>27</v>
      </c>
    </row>
    <row r="81" spans="1:4" x14ac:dyDescent="0.35">
      <c r="A81" t="s">
        <v>185</v>
      </c>
      <c r="B81" t="s">
        <v>97</v>
      </c>
      <c r="C81" t="s">
        <v>25</v>
      </c>
      <c r="D81" t="s">
        <v>27</v>
      </c>
    </row>
    <row r="82" spans="1:4" x14ac:dyDescent="0.35">
      <c r="A82" t="s">
        <v>1068</v>
      </c>
      <c r="B82" t="s">
        <v>98</v>
      </c>
      <c r="C82" t="s">
        <v>25</v>
      </c>
      <c r="D82" t="s">
        <v>27</v>
      </c>
    </row>
    <row r="83" spans="1:4" x14ac:dyDescent="0.35">
      <c r="A83" t="s">
        <v>1056</v>
      </c>
      <c r="B83" t="s">
        <v>99</v>
      </c>
      <c r="C83" t="s">
        <v>25</v>
      </c>
      <c r="D83" t="s">
        <v>27</v>
      </c>
    </row>
    <row r="84" spans="1:4" x14ac:dyDescent="0.35">
      <c r="A84" t="s">
        <v>186</v>
      </c>
      <c r="B84" t="s">
        <v>100</v>
      </c>
      <c r="C84" t="s">
        <v>25</v>
      </c>
      <c r="D84" t="s">
        <v>27</v>
      </c>
    </row>
    <row r="85" spans="1:4" x14ac:dyDescent="0.35">
      <c r="A85" t="s">
        <v>1033</v>
      </c>
      <c r="B85" t="s">
        <v>101</v>
      </c>
      <c r="C85" t="s">
        <v>25</v>
      </c>
      <c r="D85" t="s">
        <v>27</v>
      </c>
    </row>
    <row r="86" spans="1:4" x14ac:dyDescent="0.35">
      <c r="A86" t="s">
        <v>1060</v>
      </c>
      <c r="B86" t="s">
        <v>102</v>
      </c>
      <c r="C86" t="s">
        <v>25</v>
      </c>
      <c r="D86" t="s">
        <v>27</v>
      </c>
    </row>
    <row r="87" spans="1:4" x14ac:dyDescent="0.35">
      <c r="A87" t="s">
        <v>321</v>
      </c>
      <c r="B87" t="s">
        <v>103</v>
      </c>
      <c r="C87" t="s">
        <v>25</v>
      </c>
      <c r="D87" t="s">
        <v>27</v>
      </c>
    </row>
    <row r="88" spans="1:4" x14ac:dyDescent="0.35">
      <c r="A88" t="s">
        <v>1017</v>
      </c>
      <c r="B88" t="s">
        <v>104</v>
      </c>
      <c r="C88" t="s">
        <v>25</v>
      </c>
      <c r="D88" t="s">
        <v>27</v>
      </c>
    </row>
    <row r="89" spans="1:4" x14ac:dyDescent="0.35">
      <c r="A89" t="s">
        <v>210</v>
      </c>
      <c r="B89" t="s">
        <v>105</v>
      </c>
      <c r="C89" t="s">
        <v>25</v>
      </c>
      <c r="D89" t="s">
        <v>10</v>
      </c>
    </row>
    <row r="90" spans="1:4" x14ac:dyDescent="0.35">
      <c r="A90" t="s">
        <v>1024</v>
      </c>
      <c r="B90" t="s">
        <v>106</v>
      </c>
      <c r="C90" t="s">
        <v>25</v>
      </c>
      <c r="D90" t="s">
        <v>27</v>
      </c>
    </row>
    <row r="91" spans="1:4" x14ac:dyDescent="0.35">
      <c r="A91" t="s">
        <v>1028</v>
      </c>
      <c r="B91" t="s">
        <v>107</v>
      </c>
      <c r="C91" t="s">
        <v>25</v>
      </c>
      <c r="D91" t="s">
        <v>27</v>
      </c>
    </row>
    <row r="92" spans="1:4" x14ac:dyDescent="0.35">
      <c r="A92" t="s">
        <v>208</v>
      </c>
      <c r="B92" t="s">
        <v>108</v>
      </c>
      <c r="C92" t="s">
        <v>25</v>
      </c>
      <c r="D92" t="s">
        <v>27</v>
      </c>
    </row>
    <row r="93" spans="1:4" x14ac:dyDescent="0.35">
      <c r="A93" t="s">
        <v>187</v>
      </c>
      <c r="B93" t="s">
        <v>109</v>
      </c>
      <c r="C93" t="s">
        <v>25</v>
      </c>
      <c r="D93" t="s">
        <v>27</v>
      </c>
    </row>
    <row r="94" spans="1:4" x14ac:dyDescent="0.35">
      <c r="A94" t="s">
        <v>188</v>
      </c>
      <c r="B94" t="s">
        <v>110</v>
      </c>
      <c r="C94" t="s">
        <v>25</v>
      </c>
      <c r="D94" t="s">
        <v>27</v>
      </c>
    </row>
    <row r="95" spans="1:4" x14ac:dyDescent="0.35">
      <c r="A95" t="s">
        <v>322</v>
      </c>
      <c r="B95" t="s">
        <v>111</v>
      </c>
      <c r="C95" t="s">
        <v>25</v>
      </c>
      <c r="D95" t="s">
        <v>112</v>
      </c>
    </row>
    <row r="96" spans="1:4" x14ac:dyDescent="0.35">
      <c r="A96" t="s">
        <v>323</v>
      </c>
      <c r="B96" t="s">
        <v>113</v>
      </c>
      <c r="C96" t="s">
        <v>25</v>
      </c>
      <c r="D96" t="s">
        <v>27</v>
      </c>
    </row>
    <row r="97" spans="1:4" x14ac:dyDescent="0.35">
      <c r="A97" t="s">
        <v>324</v>
      </c>
      <c r="B97" t="s">
        <v>114</v>
      </c>
      <c r="C97" t="s">
        <v>25</v>
      </c>
      <c r="D97" t="s">
        <v>27</v>
      </c>
    </row>
    <row r="98" spans="1:4" x14ac:dyDescent="0.35">
      <c r="A98" t="s">
        <v>189</v>
      </c>
      <c r="B98" t="s">
        <v>115</v>
      </c>
      <c r="C98" t="s">
        <v>25</v>
      </c>
      <c r="D98" t="s">
        <v>27</v>
      </c>
    </row>
    <row r="99" spans="1:4" x14ac:dyDescent="0.35">
      <c r="A99" t="s">
        <v>190</v>
      </c>
      <c r="B99" t="s">
        <v>116</v>
      </c>
      <c r="C99" t="s">
        <v>25</v>
      </c>
      <c r="D99" t="s">
        <v>27</v>
      </c>
    </row>
    <row r="100" spans="1:4" x14ac:dyDescent="0.35">
      <c r="A100" t="s">
        <v>191</v>
      </c>
      <c r="B100" t="s">
        <v>117</v>
      </c>
      <c r="C100" t="s">
        <v>25</v>
      </c>
      <c r="D100" t="s">
        <v>27</v>
      </c>
    </row>
    <row r="101" spans="1:4" x14ac:dyDescent="0.35">
      <c r="A101" t="s">
        <v>192</v>
      </c>
      <c r="B101" t="s">
        <v>118</v>
      </c>
      <c r="C101" t="s">
        <v>25</v>
      </c>
      <c r="D101" t="s">
        <v>27</v>
      </c>
    </row>
    <row r="102" spans="1:4" x14ac:dyDescent="0.35">
      <c r="A102" t="s">
        <v>193</v>
      </c>
      <c r="B102" t="s">
        <v>119</v>
      </c>
      <c r="C102" t="s">
        <v>25</v>
      </c>
      <c r="D102" t="s">
        <v>27</v>
      </c>
    </row>
    <row r="103" spans="1:4" x14ac:dyDescent="0.35">
      <c r="A103" t="s">
        <v>987</v>
      </c>
      <c r="B103" t="s">
        <v>120</v>
      </c>
      <c r="C103" t="s">
        <v>25</v>
      </c>
      <c r="D103" t="s">
        <v>27</v>
      </c>
    </row>
    <row r="104" spans="1:4" x14ac:dyDescent="0.35">
      <c r="A104" t="s">
        <v>934</v>
      </c>
      <c r="B104" t="s">
        <v>121</v>
      </c>
      <c r="C104" t="s">
        <v>25</v>
      </c>
      <c r="D104" t="s">
        <v>122</v>
      </c>
    </row>
    <row r="105" spans="1:4" x14ac:dyDescent="0.35">
      <c r="A105" t="s">
        <v>1213</v>
      </c>
      <c r="B105" t="s">
        <v>22</v>
      </c>
      <c r="C105" t="s">
        <v>25</v>
      </c>
      <c r="D105" t="s">
        <v>27</v>
      </c>
    </row>
    <row r="106" spans="1:4" x14ac:dyDescent="0.35">
      <c r="A106" t="s">
        <v>194</v>
      </c>
      <c r="B106" t="s">
        <v>123</v>
      </c>
      <c r="C106" t="s">
        <v>25</v>
      </c>
      <c r="D106" t="s">
        <v>27</v>
      </c>
    </row>
    <row r="107" spans="1:4" x14ac:dyDescent="0.35">
      <c r="A107" t="s">
        <v>195</v>
      </c>
      <c r="B107" t="s">
        <v>124</v>
      </c>
      <c r="C107" t="s">
        <v>25</v>
      </c>
      <c r="D107" t="s">
        <v>27</v>
      </c>
    </row>
    <row r="108" spans="1:4" x14ac:dyDescent="0.35">
      <c r="A108" t="s">
        <v>1214</v>
      </c>
      <c r="B108" t="s">
        <v>125</v>
      </c>
      <c r="C108" t="s">
        <v>25</v>
      </c>
      <c r="D108" t="s">
        <v>27</v>
      </c>
    </row>
    <row r="109" spans="1:4" x14ac:dyDescent="0.35">
      <c r="A109" t="s">
        <v>1215</v>
      </c>
      <c r="B109" t="s">
        <v>126</v>
      </c>
      <c r="C109" t="s">
        <v>25</v>
      </c>
      <c r="D109" t="s">
        <v>27</v>
      </c>
    </row>
    <row r="110" spans="1:4" x14ac:dyDescent="0.35">
      <c r="A110" t="s">
        <v>196</v>
      </c>
      <c r="B110" t="s">
        <v>127</v>
      </c>
      <c r="C110" t="s">
        <v>25</v>
      </c>
      <c r="D110" t="s">
        <v>27</v>
      </c>
    </row>
    <row r="111" spans="1:4" x14ac:dyDescent="0.35">
      <c r="A111" t="s">
        <v>983</v>
      </c>
      <c r="B111" t="s">
        <v>128</v>
      </c>
      <c r="C111" t="s">
        <v>25</v>
      </c>
      <c r="D111" t="s">
        <v>129</v>
      </c>
    </row>
    <row r="112" spans="1:4" x14ac:dyDescent="0.35">
      <c r="A112" t="s">
        <v>1216</v>
      </c>
      <c r="B112" t="s">
        <v>23</v>
      </c>
      <c r="C112" t="s">
        <v>25</v>
      </c>
      <c r="D112" t="s">
        <v>27</v>
      </c>
    </row>
    <row r="113" spans="1:4" x14ac:dyDescent="0.35">
      <c r="A113" t="s">
        <v>197</v>
      </c>
      <c r="B113" t="s">
        <v>130</v>
      </c>
      <c r="C113" t="s">
        <v>25</v>
      </c>
      <c r="D113" t="s">
        <v>27</v>
      </c>
    </row>
    <row r="114" spans="1:4" x14ac:dyDescent="0.35">
      <c r="A114" t="s">
        <v>199</v>
      </c>
      <c r="B114" t="s">
        <v>131</v>
      </c>
      <c r="C114" t="s">
        <v>25</v>
      </c>
      <c r="D114" t="s">
        <v>27</v>
      </c>
    </row>
    <row r="115" spans="1:4" x14ac:dyDescent="0.35">
      <c r="A115" t="s">
        <v>976</v>
      </c>
      <c r="B115" t="s">
        <v>132</v>
      </c>
      <c r="C115" t="s">
        <v>25</v>
      </c>
      <c r="D115" t="s">
        <v>27</v>
      </c>
    </row>
    <row r="116" spans="1:4" x14ac:dyDescent="0.35">
      <c r="A116" t="s">
        <v>1217</v>
      </c>
      <c r="B116" t="s">
        <v>133</v>
      </c>
      <c r="C116" t="s">
        <v>25</v>
      </c>
      <c r="D116" t="s">
        <v>27</v>
      </c>
    </row>
    <row r="117" spans="1:4" x14ac:dyDescent="0.35">
      <c r="A117" t="s">
        <v>200</v>
      </c>
      <c r="B117" t="s">
        <v>134</v>
      </c>
      <c r="C117" t="s">
        <v>25</v>
      </c>
      <c r="D117" t="s">
        <v>27</v>
      </c>
    </row>
    <row r="118" spans="1:4" x14ac:dyDescent="0.35">
      <c r="A118" t="s">
        <v>201</v>
      </c>
      <c r="B118" t="s">
        <v>135</v>
      </c>
      <c r="C118" t="s">
        <v>25</v>
      </c>
      <c r="D118" t="s">
        <v>27</v>
      </c>
    </row>
    <row r="119" spans="1:4" x14ac:dyDescent="0.35">
      <c r="A119" t="s">
        <v>325</v>
      </c>
      <c r="B119" t="s">
        <v>136</v>
      </c>
      <c r="C119" t="s">
        <v>25</v>
      </c>
      <c r="D119" t="s">
        <v>27</v>
      </c>
    </row>
    <row r="120" spans="1:4" x14ac:dyDescent="0.35">
      <c r="A120" t="s">
        <v>202</v>
      </c>
      <c r="B120" t="s">
        <v>137</v>
      </c>
      <c r="C120" t="s">
        <v>25</v>
      </c>
      <c r="D120" t="s">
        <v>27</v>
      </c>
    </row>
    <row r="121" spans="1:4" x14ac:dyDescent="0.35">
      <c r="A121" t="s">
        <v>962</v>
      </c>
      <c r="B121" t="s">
        <v>138</v>
      </c>
      <c r="C121" t="s">
        <v>25</v>
      </c>
      <c r="D121" t="s">
        <v>139</v>
      </c>
    </row>
    <row r="122" spans="1:4" x14ac:dyDescent="0.35">
      <c r="A122" t="s">
        <v>956</v>
      </c>
      <c r="B122" t="s">
        <v>140</v>
      </c>
      <c r="C122" t="s">
        <v>25</v>
      </c>
      <c r="D122" t="s">
        <v>27</v>
      </c>
    </row>
    <row r="123" spans="1:4" x14ac:dyDescent="0.35">
      <c r="A123" t="s">
        <v>203</v>
      </c>
      <c r="B123" t="s">
        <v>141</v>
      </c>
      <c r="C123" t="s">
        <v>25</v>
      </c>
      <c r="D123" t="s">
        <v>27</v>
      </c>
    </row>
    <row r="124" spans="1:4" x14ac:dyDescent="0.35">
      <c r="A124" t="s">
        <v>204</v>
      </c>
      <c r="B124" t="s">
        <v>142</v>
      </c>
      <c r="C124" t="s">
        <v>25</v>
      </c>
      <c r="D124" t="s">
        <v>27</v>
      </c>
    </row>
    <row r="125" spans="1:4" x14ac:dyDescent="0.35">
      <c r="A125" t="s">
        <v>1218</v>
      </c>
      <c r="B125" t="s">
        <v>24</v>
      </c>
      <c r="C125" t="s">
        <v>25</v>
      </c>
      <c r="D125" t="s">
        <v>27</v>
      </c>
    </row>
    <row r="126" spans="1:4" x14ac:dyDescent="0.35">
      <c r="A126" t="s">
        <v>950</v>
      </c>
      <c r="B126" t="s">
        <v>143</v>
      </c>
      <c r="C126" t="s">
        <v>25</v>
      </c>
      <c r="D126" t="s">
        <v>27</v>
      </c>
    </row>
    <row r="127" spans="1:4" x14ac:dyDescent="0.35">
      <c r="A127" t="s">
        <v>326</v>
      </c>
      <c r="B127" t="s">
        <v>144</v>
      </c>
      <c r="C127" t="s">
        <v>25</v>
      </c>
      <c r="D127" t="s">
        <v>27</v>
      </c>
    </row>
    <row r="128" spans="1:4" x14ac:dyDescent="0.35">
      <c r="A128" t="s">
        <v>205</v>
      </c>
      <c r="B128" t="s">
        <v>145</v>
      </c>
      <c r="C128" t="s">
        <v>25</v>
      </c>
      <c r="D128" t="s">
        <v>27</v>
      </c>
    </row>
    <row r="129" spans="1:4" x14ac:dyDescent="0.35">
      <c r="A129" t="s">
        <v>211</v>
      </c>
      <c r="B129" t="s">
        <v>146</v>
      </c>
      <c r="C129" t="s">
        <v>25</v>
      </c>
      <c r="D129" t="s">
        <v>8</v>
      </c>
    </row>
    <row r="130" spans="1:4" x14ac:dyDescent="0.35">
      <c r="A130" t="s">
        <v>1219</v>
      </c>
      <c r="B130" t="s">
        <v>147</v>
      </c>
      <c r="C130" t="s">
        <v>25</v>
      </c>
      <c r="D130" t="s">
        <v>27</v>
      </c>
    </row>
    <row r="131" spans="1:4" x14ac:dyDescent="0.35">
      <c r="A131" t="s">
        <v>327</v>
      </c>
      <c r="B131" t="s">
        <v>148</v>
      </c>
      <c r="C131" t="s">
        <v>25</v>
      </c>
      <c r="D131" t="s">
        <v>27</v>
      </c>
    </row>
    <row r="132" spans="1:4" x14ac:dyDescent="0.35">
      <c r="A132" t="s">
        <v>1220</v>
      </c>
      <c r="B132" t="s">
        <v>149</v>
      </c>
      <c r="C132" t="s">
        <v>25</v>
      </c>
      <c r="D132" t="s">
        <v>27</v>
      </c>
    </row>
    <row r="133" spans="1:4" x14ac:dyDescent="0.35">
      <c r="A133" t="s">
        <v>941</v>
      </c>
      <c r="B133" t="s">
        <v>150</v>
      </c>
      <c r="C133" t="s">
        <v>25</v>
      </c>
      <c r="D133" t="s">
        <v>27</v>
      </c>
    </row>
    <row r="134" spans="1:4" x14ac:dyDescent="0.35">
      <c r="A134" t="s">
        <v>206</v>
      </c>
      <c r="B134" t="s">
        <v>151</v>
      </c>
      <c r="C134" t="s">
        <v>25</v>
      </c>
      <c r="D134" t="s">
        <v>27</v>
      </c>
    </row>
    <row r="135" spans="1:4" x14ac:dyDescent="0.35">
      <c r="A135" t="s">
        <v>1221</v>
      </c>
      <c r="B135" t="s">
        <v>152</v>
      </c>
      <c r="C135" t="s">
        <v>25</v>
      </c>
      <c r="D135" t="s">
        <v>27</v>
      </c>
    </row>
    <row r="136" spans="1:4" x14ac:dyDescent="0.35">
      <c r="A136" t="s">
        <v>328</v>
      </c>
      <c r="B136" t="s">
        <v>153</v>
      </c>
      <c r="C136" t="s">
        <v>25</v>
      </c>
      <c r="D136" t="s">
        <v>27</v>
      </c>
    </row>
    <row r="137" spans="1:4" x14ac:dyDescent="0.35">
      <c r="A137" t="s">
        <v>1222</v>
      </c>
      <c r="B137" t="s">
        <v>562</v>
      </c>
      <c r="C137" t="s">
        <v>886</v>
      </c>
      <c r="D137" t="s">
        <v>7</v>
      </c>
    </row>
    <row r="138" spans="1:4" x14ac:dyDescent="0.35">
      <c r="A138" t="s">
        <v>1223</v>
      </c>
      <c r="B138" t="s">
        <v>563</v>
      </c>
      <c r="C138" t="s">
        <v>886</v>
      </c>
      <c r="D138" t="s">
        <v>7</v>
      </c>
    </row>
    <row r="139" spans="1:4" x14ac:dyDescent="0.35">
      <c r="A139" t="s">
        <v>1224</v>
      </c>
      <c r="B139" t="s">
        <v>564</v>
      </c>
      <c r="C139" t="s">
        <v>886</v>
      </c>
      <c r="D139" t="s">
        <v>7</v>
      </c>
    </row>
    <row r="140" spans="1:4" x14ac:dyDescent="0.35">
      <c r="A140" t="s">
        <v>1225</v>
      </c>
      <c r="B140" t="s">
        <v>565</v>
      </c>
      <c r="C140" t="s">
        <v>886</v>
      </c>
      <c r="D140" t="s">
        <v>7</v>
      </c>
    </row>
    <row r="141" spans="1:4" x14ac:dyDescent="0.35">
      <c r="A141" t="s">
        <v>1226</v>
      </c>
      <c r="B141" t="s">
        <v>566</v>
      </c>
      <c r="C141" t="s">
        <v>886</v>
      </c>
      <c r="D141" t="s">
        <v>7</v>
      </c>
    </row>
    <row r="142" spans="1:4" x14ac:dyDescent="0.35">
      <c r="A142" t="s">
        <v>1227</v>
      </c>
      <c r="B142" t="s">
        <v>567</v>
      </c>
      <c r="C142" t="s">
        <v>886</v>
      </c>
      <c r="D142" t="s">
        <v>7</v>
      </c>
    </row>
    <row r="143" spans="1:4" x14ac:dyDescent="0.35">
      <c r="A143" t="s">
        <v>1228</v>
      </c>
      <c r="B143" t="s">
        <v>568</v>
      </c>
      <c r="C143" t="s">
        <v>886</v>
      </c>
      <c r="D143" t="s">
        <v>7</v>
      </c>
    </row>
    <row r="144" spans="1:4" x14ac:dyDescent="0.35">
      <c r="A144" t="s">
        <v>1229</v>
      </c>
      <c r="B144" t="s">
        <v>569</v>
      </c>
      <c r="C144" t="s">
        <v>886</v>
      </c>
      <c r="D144" t="s">
        <v>7</v>
      </c>
    </row>
    <row r="145" spans="1:4" x14ac:dyDescent="0.35">
      <c r="A145" t="s">
        <v>1230</v>
      </c>
      <c r="B145" t="s">
        <v>570</v>
      </c>
      <c r="C145" t="s">
        <v>886</v>
      </c>
      <c r="D145" t="s">
        <v>7</v>
      </c>
    </row>
    <row r="146" spans="1:4" x14ac:dyDescent="0.35">
      <c r="A146" t="s">
        <v>1231</v>
      </c>
      <c r="B146" t="s">
        <v>571</v>
      </c>
      <c r="C146" t="s">
        <v>886</v>
      </c>
      <c r="D146" t="s">
        <v>7</v>
      </c>
    </row>
    <row r="147" spans="1:4" x14ac:dyDescent="0.35">
      <c r="A147" t="s">
        <v>1232</v>
      </c>
      <c r="B147" t="s">
        <v>572</v>
      </c>
      <c r="C147" t="s">
        <v>886</v>
      </c>
      <c r="D147" t="s">
        <v>8</v>
      </c>
    </row>
    <row r="148" spans="1:4" x14ac:dyDescent="0.35">
      <c r="A148" t="s">
        <v>1233</v>
      </c>
      <c r="B148" t="s">
        <v>573</v>
      </c>
      <c r="C148" t="s">
        <v>886</v>
      </c>
      <c r="D148" t="s">
        <v>8</v>
      </c>
    </row>
    <row r="149" spans="1:4" x14ac:dyDescent="0.35">
      <c r="A149" t="s">
        <v>1234</v>
      </c>
      <c r="B149" t="s">
        <v>574</v>
      </c>
      <c r="C149" t="s">
        <v>886</v>
      </c>
      <c r="D149" t="s">
        <v>8</v>
      </c>
    </row>
    <row r="150" spans="1:4" x14ac:dyDescent="0.35">
      <c r="A150" t="s">
        <v>1235</v>
      </c>
      <c r="B150" t="s">
        <v>575</v>
      </c>
      <c r="C150" t="s">
        <v>886</v>
      </c>
      <c r="D150" t="s">
        <v>8</v>
      </c>
    </row>
    <row r="151" spans="1:4" x14ac:dyDescent="0.35">
      <c r="A151" t="s">
        <v>1236</v>
      </c>
      <c r="B151" t="s">
        <v>576</v>
      </c>
      <c r="C151" t="s">
        <v>886</v>
      </c>
      <c r="D151" t="s">
        <v>8</v>
      </c>
    </row>
    <row r="152" spans="1:4" x14ac:dyDescent="0.35">
      <c r="A152" t="s">
        <v>1237</v>
      </c>
      <c r="B152" t="s">
        <v>577</v>
      </c>
      <c r="C152" t="s">
        <v>886</v>
      </c>
      <c r="D152" t="s">
        <v>8</v>
      </c>
    </row>
    <row r="153" spans="1:4" x14ac:dyDescent="0.35">
      <c r="A153" t="s">
        <v>1238</v>
      </c>
      <c r="B153" t="s">
        <v>578</v>
      </c>
      <c r="C153" t="s">
        <v>886</v>
      </c>
      <c r="D153" t="s">
        <v>8</v>
      </c>
    </row>
    <row r="154" spans="1:4" x14ac:dyDescent="0.35">
      <c r="A154" t="s">
        <v>1239</v>
      </c>
      <c r="B154" t="s">
        <v>579</v>
      </c>
      <c r="C154" t="s">
        <v>886</v>
      </c>
      <c r="D154" t="s">
        <v>8</v>
      </c>
    </row>
    <row r="155" spans="1:4" x14ac:dyDescent="0.35">
      <c r="A155" t="s">
        <v>1240</v>
      </c>
      <c r="B155" t="s">
        <v>580</v>
      </c>
      <c r="C155" t="s">
        <v>886</v>
      </c>
      <c r="D155" t="s">
        <v>7</v>
      </c>
    </row>
    <row r="156" spans="1:4" x14ac:dyDescent="0.35">
      <c r="A156" t="s">
        <v>1241</v>
      </c>
      <c r="B156" t="s">
        <v>581</v>
      </c>
      <c r="C156" t="s">
        <v>886</v>
      </c>
      <c r="D156" t="s">
        <v>7</v>
      </c>
    </row>
    <row r="157" spans="1:4" x14ac:dyDescent="0.35">
      <c r="A157" t="s">
        <v>1242</v>
      </c>
      <c r="B157" t="s">
        <v>582</v>
      </c>
      <c r="C157" t="s">
        <v>886</v>
      </c>
      <c r="D157" t="s">
        <v>7</v>
      </c>
    </row>
    <row r="158" spans="1:4" x14ac:dyDescent="0.35">
      <c r="A158" t="s">
        <v>1243</v>
      </c>
      <c r="B158" t="s">
        <v>583</v>
      </c>
      <c r="C158" t="s">
        <v>886</v>
      </c>
      <c r="D158" t="s">
        <v>7</v>
      </c>
    </row>
    <row r="159" spans="1:4" x14ac:dyDescent="0.35">
      <c r="A159" t="s">
        <v>1244</v>
      </c>
      <c r="B159" t="s">
        <v>584</v>
      </c>
      <c r="C159" t="s">
        <v>886</v>
      </c>
      <c r="D159" t="s">
        <v>7</v>
      </c>
    </row>
    <row r="160" spans="1:4" x14ac:dyDescent="0.35">
      <c r="A160" t="s">
        <v>1245</v>
      </c>
      <c r="B160" t="s">
        <v>585</v>
      </c>
      <c r="C160" t="s">
        <v>886</v>
      </c>
      <c r="D160" t="s">
        <v>8</v>
      </c>
    </row>
    <row r="161" spans="1:4" x14ac:dyDescent="0.35">
      <c r="A161" t="s">
        <v>1246</v>
      </c>
      <c r="B161" t="s">
        <v>586</v>
      </c>
      <c r="C161" t="s">
        <v>886</v>
      </c>
      <c r="D161" t="s">
        <v>8</v>
      </c>
    </row>
    <row r="162" spans="1:4" x14ac:dyDescent="0.35">
      <c r="A162" t="s">
        <v>1247</v>
      </c>
      <c r="B162" t="s">
        <v>587</v>
      </c>
      <c r="C162" t="s">
        <v>886</v>
      </c>
      <c r="D162" t="s">
        <v>8</v>
      </c>
    </row>
    <row r="163" spans="1:4" x14ac:dyDescent="0.35">
      <c r="A163" t="s">
        <v>1248</v>
      </c>
      <c r="B163" t="s">
        <v>588</v>
      </c>
      <c r="C163" t="s">
        <v>886</v>
      </c>
      <c r="D163" t="s">
        <v>8</v>
      </c>
    </row>
    <row r="164" spans="1:4" x14ac:dyDescent="0.35">
      <c r="A164" t="s">
        <v>1249</v>
      </c>
      <c r="B164" t="s">
        <v>589</v>
      </c>
      <c r="C164" t="s">
        <v>886</v>
      </c>
      <c r="D164" t="s">
        <v>8</v>
      </c>
    </row>
    <row r="165" spans="1:4" x14ac:dyDescent="0.35">
      <c r="A165" t="s">
        <v>1250</v>
      </c>
      <c r="B165" t="s">
        <v>590</v>
      </c>
      <c r="C165" t="s">
        <v>886</v>
      </c>
      <c r="D165" t="s">
        <v>9</v>
      </c>
    </row>
    <row r="166" spans="1:4" x14ac:dyDescent="0.35">
      <c r="A166" t="s">
        <v>1251</v>
      </c>
      <c r="B166" t="s">
        <v>591</v>
      </c>
      <c r="C166" t="s">
        <v>886</v>
      </c>
      <c r="D166" t="s">
        <v>9</v>
      </c>
    </row>
    <row r="167" spans="1:4" x14ac:dyDescent="0.35">
      <c r="A167" t="s">
        <v>1252</v>
      </c>
      <c r="B167" t="s">
        <v>592</v>
      </c>
      <c r="C167" t="s">
        <v>886</v>
      </c>
      <c r="D167" t="s">
        <v>9</v>
      </c>
    </row>
    <row r="168" spans="1:4" x14ac:dyDescent="0.35">
      <c r="A168" t="s">
        <v>1253</v>
      </c>
      <c r="B168" t="s">
        <v>593</v>
      </c>
      <c r="C168" t="s">
        <v>886</v>
      </c>
      <c r="D168" t="s">
        <v>9</v>
      </c>
    </row>
    <row r="169" spans="1:4" x14ac:dyDescent="0.35">
      <c r="A169" t="s">
        <v>1254</v>
      </c>
      <c r="B169" t="s">
        <v>594</v>
      </c>
      <c r="C169" t="s">
        <v>886</v>
      </c>
      <c r="D169" t="s">
        <v>887</v>
      </c>
    </row>
    <row r="170" spans="1:4" x14ac:dyDescent="0.35">
      <c r="A170" t="s">
        <v>1255</v>
      </c>
      <c r="B170" t="s">
        <v>595</v>
      </c>
      <c r="C170" t="s">
        <v>886</v>
      </c>
      <c r="D170" t="s">
        <v>887</v>
      </c>
    </row>
    <row r="171" spans="1:4" x14ac:dyDescent="0.35">
      <c r="A171" t="s">
        <v>1256</v>
      </c>
      <c r="B171" t="s">
        <v>596</v>
      </c>
      <c r="C171" t="s">
        <v>886</v>
      </c>
      <c r="D171" t="s">
        <v>888</v>
      </c>
    </row>
    <row r="172" spans="1:4" x14ac:dyDescent="0.35">
      <c r="A172" t="s">
        <v>1257</v>
      </c>
      <c r="B172" t="s">
        <v>597</v>
      </c>
      <c r="C172" t="s">
        <v>886</v>
      </c>
      <c r="D172" t="s">
        <v>888</v>
      </c>
    </row>
    <row r="173" spans="1:4" x14ac:dyDescent="0.35">
      <c r="A173" t="s">
        <v>1258</v>
      </c>
      <c r="B173" t="s">
        <v>598</v>
      </c>
      <c r="C173" t="s">
        <v>886</v>
      </c>
      <c r="D173" t="s">
        <v>888</v>
      </c>
    </row>
    <row r="174" spans="1:4" x14ac:dyDescent="0.35">
      <c r="A174" t="s">
        <v>1259</v>
      </c>
      <c r="B174" t="s">
        <v>599</v>
      </c>
      <c r="C174" t="s">
        <v>886</v>
      </c>
      <c r="D174" t="s">
        <v>888</v>
      </c>
    </row>
    <row r="175" spans="1:4" x14ac:dyDescent="0.35">
      <c r="A175" t="s">
        <v>1260</v>
      </c>
      <c r="B175" t="s">
        <v>600</v>
      </c>
      <c r="C175" t="s">
        <v>886</v>
      </c>
      <c r="D175" t="s">
        <v>888</v>
      </c>
    </row>
    <row r="176" spans="1:4" x14ac:dyDescent="0.35">
      <c r="A176" t="s">
        <v>1261</v>
      </c>
      <c r="B176" t="s">
        <v>601</v>
      </c>
      <c r="C176" t="s">
        <v>886</v>
      </c>
      <c r="D176" t="s">
        <v>888</v>
      </c>
    </row>
    <row r="177" spans="1:4" x14ac:dyDescent="0.35">
      <c r="A177" t="s">
        <v>1262</v>
      </c>
      <c r="B177" t="s">
        <v>602</v>
      </c>
      <c r="C177" t="s">
        <v>886</v>
      </c>
      <c r="D177" t="s">
        <v>889</v>
      </c>
    </row>
    <row r="178" spans="1:4" x14ac:dyDescent="0.35">
      <c r="A178" t="s">
        <v>1263</v>
      </c>
      <c r="B178" t="s">
        <v>603</v>
      </c>
      <c r="C178" t="s">
        <v>886</v>
      </c>
      <c r="D178" t="s">
        <v>889</v>
      </c>
    </row>
    <row r="179" spans="1:4" x14ac:dyDescent="0.35">
      <c r="A179" t="s">
        <v>1264</v>
      </c>
      <c r="B179" t="s">
        <v>604</v>
      </c>
      <c r="C179" t="s">
        <v>886</v>
      </c>
      <c r="D179" t="s">
        <v>890</v>
      </c>
    </row>
    <row r="180" spans="1:4" x14ac:dyDescent="0.35">
      <c r="A180" t="s">
        <v>1265</v>
      </c>
      <c r="B180" t="s">
        <v>605</v>
      </c>
      <c r="C180" t="s">
        <v>886</v>
      </c>
      <c r="D180" t="s">
        <v>890</v>
      </c>
    </row>
    <row r="181" spans="1:4" x14ac:dyDescent="0.35">
      <c r="A181" t="s">
        <v>1266</v>
      </c>
      <c r="B181" t="s">
        <v>606</v>
      </c>
      <c r="C181" t="s">
        <v>886</v>
      </c>
      <c r="D181" t="s">
        <v>890</v>
      </c>
    </row>
    <row r="182" spans="1:4" x14ac:dyDescent="0.35">
      <c r="A182" t="s">
        <v>1267</v>
      </c>
      <c r="B182" t="s">
        <v>607</v>
      </c>
      <c r="C182" t="s">
        <v>886</v>
      </c>
      <c r="D182" t="s">
        <v>891</v>
      </c>
    </row>
    <row r="183" spans="1:4" x14ac:dyDescent="0.35">
      <c r="A183" t="s">
        <v>1268</v>
      </c>
      <c r="B183" t="s">
        <v>608</v>
      </c>
      <c r="C183" t="s">
        <v>886</v>
      </c>
      <c r="D183" t="s">
        <v>7</v>
      </c>
    </row>
    <row r="184" spans="1:4" x14ac:dyDescent="0.35">
      <c r="A184" t="s">
        <v>1269</v>
      </c>
      <c r="B184" t="s">
        <v>609</v>
      </c>
      <c r="C184" t="s">
        <v>886</v>
      </c>
      <c r="D184" t="s">
        <v>7</v>
      </c>
    </row>
    <row r="185" spans="1:4" x14ac:dyDescent="0.35">
      <c r="A185" t="s">
        <v>1270</v>
      </c>
      <c r="B185" t="s">
        <v>610</v>
      </c>
      <c r="C185" t="s">
        <v>886</v>
      </c>
      <c r="D185" t="s">
        <v>7</v>
      </c>
    </row>
    <row r="186" spans="1:4" x14ac:dyDescent="0.35">
      <c r="A186" t="s">
        <v>1271</v>
      </c>
      <c r="B186" t="s">
        <v>611</v>
      </c>
      <c r="C186" t="s">
        <v>886</v>
      </c>
      <c r="D186" t="s">
        <v>7</v>
      </c>
    </row>
    <row r="187" spans="1:4" x14ac:dyDescent="0.35">
      <c r="A187" t="s">
        <v>1272</v>
      </c>
      <c r="B187" t="s">
        <v>612</v>
      </c>
      <c r="C187" t="s">
        <v>886</v>
      </c>
      <c r="D187" t="s">
        <v>7</v>
      </c>
    </row>
    <row r="188" spans="1:4" x14ac:dyDescent="0.35">
      <c r="A188" t="s">
        <v>1273</v>
      </c>
      <c r="B188" t="s">
        <v>613</v>
      </c>
      <c r="C188" t="s">
        <v>886</v>
      </c>
      <c r="D188" t="s">
        <v>7</v>
      </c>
    </row>
    <row r="189" spans="1:4" x14ac:dyDescent="0.35">
      <c r="A189" t="s">
        <v>1274</v>
      </c>
      <c r="B189" t="s">
        <v>614</v>
      </c>
      <c r="C189" t="s">
        <v>886</v>
      </c>
      <c r="D189" t="s">
        <v>7</v>
      </c>
    </row>
    <row r="190" spans="1:4" x14ac:dyDescent="0.35">
      <c r="A190" t="s">
        <v>1275</v>
      </c>
      <c r="B190" t="s">
        <v>615</v>
      </c>
      <c r="C190" t="s">
        <v>886</v>
      </c>
      <c r="D190" t="s">
        <v>7</v>
      </c>
    </row>
    <row r="191" spans="1:4" x14ac:dyDescent="0.35">
      <c r="A191" t="s">
        <v>1276</v>
      </c>
      <c r="B191" t="s">
        <v>616</v>
      </c>
      <c r="C191" t="s">
        <v>886</v>
      </c>
      <c r="D191" t="s">
        <v>7</v>
      </c>
    </row>
    <row r="192" spans="1:4" x14ac:dyDescent="0.35">
      <c r="A192" t="s">
        <v>1277</v>
      </c>
      <c r="B192" t="s">
        <v>617</v>
      </c>
      <c r="C192" t="s">
        <v>886</v>
      </c>
      <c r="D192" t="s">
        <v>7</v>
      </c>
    </row>
    <row r="193" spans="1:4" x14ac:dyDescent="0.35">
      <c r="A193" t="s">
        <v>1278</v>
      </c>
      <c r="B193" t="s">
        <v>618</v>
      </c>
      <c r="C193" t="s">
        <v>886</v>
      </c>
      <c r="D193" t="s">
        <v>7</v>
      </c>
    </row>
    <row r="194" spans="1:4" x14ac:dyDescent="0.35">
      <c r="A194" t="s">
        <v>1279</v>
      </c>
      <c r="B194" t="s">
        <v>619</v>
      </c>
      <c r="C194" t="s">
        <v>886</v>
      </c>
      <c r="D194" t="s">
        <v>7</v>
      </c>
    </row>
    <row r="195" spans="1:4" x14ac:dyDescent="0.35">
      <c r="A195" t="s">
        <v>1280</v>
      </c>
      <c r="B195" t="s">
        <v>620</v>
      </c>
      <c r="C195" t="s">
        <v>886</v>
      </c>
      <c r="D195" t="s">
        <v>7</v>
      </c>
    </row>
    <row r="196" spans="1:4" x14ac:dyDescent="0.35">
      <c r="A196" t="s">
        <v>1281</v>
      </c>
      <c r="B196" t="s">
        <v>621</v>
      </c>
      <c r="C196" t="s">
        <v>886</v>
      </c>
      <c r="D196" t="s">
        <v>7</v>
      </c>
    </row>
    <row r="197" spans="1:4" x14ac:dyDescent="0.35">
      <c r="A197" t="s">
        <v>1282</v>
      </c>
      <c r="B197" t="s">
        <v>622</v>
      </c>
      <c r="C197" t="s">
        <v>886</v>
      </c>
      <c r="D197" t="s">
        <v>7</v>
      </c>
    </row>
    <row r="198" spans="1:4" x14ac:dyDescent="0.35">
      <c r="A198" t="s">
        <v>1283</v>
      </c>
      <c r="B198" t="s">
        <v>623</v>
      </c>
      <c r="C198" t="s">
        <v>886</v>
      </c>
      <c r="D198" t="s">
        <v>7</v>
      </c>
    </row>
    <row r="199" spans="1:4" x14ac:dyDescent="0.35">
      <c r="A199" t="s">
        <v>1284</v>
      </c>
      <c r="B199" t="s">
        <v>624</v>
      </c>
      <c r="C199" t="s">
        <v>886</v>
      </c>
      <c r="D199" t="s">
        <v>7</v>
      </c>
    </row>
    <row r="200" spans="1:4" x14ac:dyDescent="0.35">
      <c r="A200" t="s">
        <v>1285</v>
      </c>
      <c r="B200" t="s">
        <v>625</v>
      </c>
      <c r="C200" t="s">
        <v>886</v>
      </c>
      <c r="D200" t="s">
        <v>7</v>
      </c>
    </row>
    <row r="201" spans="1:4" x14ac:dyDescent="0.35">
      <c r="A201" t="s">
        <v>1286</v>
      </c>
      <c r="B201" t="s">
        <v>626</v>
      </c>
      <c r="C201" t="s">
        <v>886</v>
      </c>
      <c r="D201" t="s">
        <v>7</v>
      </c>
    </row>
    <row r="202" spans="1:4" x14ac:dyDescent="0.35">
      <c r="A202" t="s">
        <v>1287</v>
      </c>
      <c r="B202" t="s">
        <v>627</v>
      </c>
      <c r="C202" t="s">
        <v>886</v>
      </c>
      <c r="D202" t="s">
        <v>7</v>
      </c>
    </row>
    <row r="203" spans="1:4" x14ac:dyDescent="0.35">
      <c r="A203" t="s">
        <v>1288</v>
      </c>
      <c r="B203" t="s">
        <v>628</v>
      </c>
      <c r="C203" t="s">
        <v>886</v>
      </c>
      <c r="D203" t="s">
        <v>7</v>
      </c>
    </row>
    <row r="204" spans="1:4" x14ac:dyDescent="0.35">
      <c r="A204" t="s">
        <v>1289</v>
      </c>
      <c r="B204" t="s">
        <v>629</v>
      </c>
      <c r="C204" t="s">
        <v>886</v>
      </c>
      <c r="D204" t="s">
        <v>7</v>
      </c>
    </row>
    <row r="205" spans="1:4" x14ac:dyDescent="0.35">
      <c r="A205" t="s">
        <v>1290</v>
      </c>
      <c r="B205" t="s">
        <v>630</v>
      </c>
      <c r="C205" t="s">
        <v>886</v>
      </c>
      <c r="D205" t="s">
        <v>7</v>
      </c>
    </row>
    <row r="206" spans="1:4" x14ac:dyDescent="0.35">
      <c r="A206" t="s">
        <v>1291</v>
      </c>
      <c r="B206" t="s">
        <v>631</v>
      </c>
      <c r="C206" t="s">
        <v>886</v>
      </c>
      <c r="D206" t="s">
        <v>7</v>
      </c>
    </row>
    <row r="207" spans="1:4" x14ac:dyDescent="0.35">
      <c r="A207" t="s">
        <v>1292</v>
      </c>
      <c r="B207" t="s">
        <v>632</v>
      </c>
      <c r="C207" t="s">
        <v>886</v>
      </c>
      <c r="D207" t="s">
        <v>7</v>
      </c>
    </row>
    <row r="208" spans="1:4" x14ac:dyDescent="0.35">
      <c r="A208" t="s">
        <v>1293</v>
      </c>
      <c r="B208" t="s">
        <v>633</v>
      </c>
      <c r="C208" t="s">
        <v>886</v>
      </c>
      <c r="D208" t="s">
        <v>7</v>
      </c>
    </row>
    <row r="209" spans="1:4" x14ac:dyDescent="0.35">
      <c r="A209" t="s">
        <v>1294</v>
      </c>
      <c r="B209" t="s">
        <v>634</v>
      </c>
      <c r="C209" t="s">
        <v>886</v>
      </c>
      <c r="D209" t="s">
        <v>7</v>
      </c>
    </row>
    <row r="210" spans="1:4" x14ac:dyDescent="0.35">
      <c r="A210" t="s">
        <v>1295</v>
      </c>
      <c r="B210" t="s">
        <v>635</v>
      </c>
      <c r="C210" t="s">
        <v>886</v>
      </c>
      <c r="D210" t="s">
        <v>7</v>
      </c>
    </row>
    <row r="211" spans="1:4" x14ac:dyDescent="0.35">
      <c r="A211" t="s">
        <v>1296</v>
      </c>
      <c r="B211" t="s">
        <v>636</v>
      </c>
      <c r="C211" t="s">
        <v>886</v>
      </c>
      <c r="D211" t="s">
        <v>7</v>
      </c>
    </row>
    <row r="212" spans="1:4" x14ac:dyDescent="0.35">
      <c r="A212" t="s">
        <v>1297</v>
      </c>
      <c r="B212" t="s">
        <v>637</v>
      </c>
      <c r="C212" t="s">
        <v>886</v>
      </c>
      <c r="D212" t="s">
        <v>7</v>
      </c>
    </row>
    <row r="213" spans="1:4" x14ac:dyDescent="0.35">
      <c r="A213" t="s">
        <v>1298</v>
      </c>
      <c r="B213" t="s">
        <v>638</v>
      </c>
      <c r="C213" t="s">
        <v>886</v>
      </c>
      <c r="D213" t="s">
        <v>7</v>
      </c>
    </row>
    <row r="214" spans="1:4" x14ac:dyDescent="0.35">
      <c r="A214" t="s">
        <v>1299</v>
      </c>
      <c r="B214" t="s">
        <v>639</v>
      </c>
      <c r="C214" t="s">
        <v>886</v>
      </c>
      <c r="D214" t="s">
        <v>7</v>
      </c>
    </row>
    <row r="215" spans="1:4" x14ac:dyDescent="0.35">
      <c r="A215" t="s">
        <v>1300</v>
      </c>
      <c r="B215" t="s">
        <v>640</v>
      </c>
      <c r="C215" t="s">
        <v>886</v>
      </c>
      <c r="D215" t="s">
        <v>7</v>
      </c>
    </row>
    <row r="216" spans="1:4" x14ac:dyDescent="0.35">
      <c r="A216" t="s">
        <v>1301</v>
      </c>
      <c r="B216" t="s">
        <v>641</v>
      </c>
      <c r="C216" t="s">
        <v>886</v>
      </c>
      <c r="D216" t="s">
        <v>7</v>
      </c>
    </row>
    <row r="217" spans="1:4" x14ac:dyDescent="0.35">
      <c r="A217" t="s">
        <v>1302</v>
      </c>
      <c r="B217" t="s">
        <v>642</v>
      </c>
      <c r="C217" t="s">
        <v>886</v>
      </c>
      <c r="D217" t="s">
        <v>7</v>
      </c>
    </row>
    <row r="218" spans="1:4" x14ac:dyDescent="0.35">
      <c r="A218" t="s">
        <v>1303</v>
      </c>
      <c r="B218" t="s">
        <v>643</v>
      </c>
      <c r="C218" t="s">
        <v>886</v>
      </c>
      <c r="D218" t="s">
        <v>7</v>
      </c>
    </row>
    <row r="219" spans="1:4" x14ac:dyDescent="0.35">
      <c r="A219" t="s">
        <v>1304</v>
      </c>
      <c r="B219" t="s">
        <v>644</v>
      </c>
      <c r="C219" t="s">
        <v>886</v>
      </c>
      <c r="D219" t="s">
        <v>7</v>
      </c>
    </row>
    <row r="220" spans="1:4" x14ac:dyDescent="0.35">
      <c r="A220" t="s">
        <v>1305</v>
      </c>
      <c r="B220" t="s">
        <v>645</v>
      </c>
      <c r="C220" t="s">
        <v>886</v>
      </c>
      <c r="D220" t="s">
        <v>7</v>
      </c>
    </row>
    <row r="221" spans="1:4" x14ac:dyDescent="0.35">
      <c r="A221" t="s">
        <v>1306</v>
      </c>
      <c r="B221" t="s">
        <v>646</v>
      </c>
      <c r="C221" t="s">
        <v>886</v>
      </c>
      <c r="D221" t="s">
        <v>7</v>
      </c>
    </row>
    <row r="222" spans="1:4" x14ac:dyDescent="0.35">
      <c r="A222" t="s">
        <v>1307</v>
      </c>
      <c r="B222" t="s">
        <v>647</v>
      </c>
      <c r="C222" t="s">
        <v>886</v>
      </c>
      <c r="D222" t="s">
        <v>7</v>
      </c>
    </row>
    <row r="223" spans="1:4" x14ac:dyDescent="0.35">
      <c r="A223" t="s">
        <v>1308</v>
      </c>
      <c r="B223" t="s">
        <v>648</v>
      </c>
      <c r="C223" t="s">
        <v>886</v>
      </c>
      <c r="D223" t="s">
        <v>7</v>
      </c>
    </row>
    <row r="224" spans="1:4" x14ac:dyDescent="0.35">
      <c r="A224" t="s">
        <v>1309</v>
      </c>
      <c r="B224" t="s">
        <v>649</v>
      </c>
      <c r="C224" t="s">
        <v>886</v>
      </c>
      <c r="D224" t="s">
        <v>7</v>
      </c>
    </row>
    <row r="225" spans="1:4" x14ac:dyDescent="0.35">
      <c r="A225" t="s">
        <v>1310</v>
      </c>
      <c r="B225" t="s">
        <v>650</v>
      </c>
      <c r="C225" t="s">
        <v>886</v>
      </c>
      <c r="D225" t="s">
        <v>7</v>
      </c>
    </row>
    <row r="226" spans="1:4" x14ac:dyDescent="0.35">
      <c r="A226" t="s">
        <v>1311</v>
      </c>
      <c r="B226" t="s">
        <v>651</v>
      </c>
      <c r="C226" t="s">
        <v>886</v>
      </c>
      <c r="D226" t="s">
        <v>7</v>
      </c>
    </row>
    <row r="227" spans="1:4" x14ac:dyDescent="0.35">
      <c r="A227" t="s">
        <v>1312</v>
      </c>
      <c r="B227" t="s">
        <v>652</v>
      </c>
      <c r="C227" t="s">
        <v>886</v>
      </c>
      <c r="D227" t="s">
        <v>7</v>
      </c>
    </row>
    <row r="228" spans="1:4" x14ac:dyDescent="0.35">
      <c r="A228" t="s">
        <v>1313</v>
      </c>
      <c r="B228" t="s">
        <v>619</v>
      </c>
      <c r="C228" t="s">
        <v>886</v>
      </c>
      <c r="D228" t="s">
        <v>7</v>
      </c>
    </row>
    <row r="229" spans="1:4" x14ac:dyDescent="0.35">
      <c r="A229" t="s">
        <v>1314</v>
      </c>
      <c r="B229" t="s">
        <v>653</v>
      </c>
      <c r="C229" t="s">
        <v>886</v>
      </c>
      <c r="D229" t="s">
        <v>7</v>
      </c>
    </row>
    <row r="230" spans="1:4" x14ac:dyDescent="0.35">
      <c r="A230" t="s">
        <v>1315</v>
      </c>
      <c r="B230" t="s">
        <v>654</v>
      </c>
      <c r="C230" t="s">
        <v>886</v>
      </c>
      <c r="D230" t="s">
        <v>7</v>
      </c>
    </row>
    <row r="231" spans="1:4" x14ac:dyDescent="0.35">
      <c r="A231" t="s">
        <v>1316</v>
      </c>
      <c r="B231" t="s">
        <v>655</v>
      </c>
      <c r="C231" t="s">
        <v>886</v>
      </c>
      <c r="D231" t="s">
        <v>890</v>
      </c>
    </row>
    <row r="232" spans="1:4" x14ac:dyDescent="0.35">
      <c r="A232" t="s">
        <v>1317</v>
      </c>
      <c r="B232" t="s">
        <v>656</v>
      </c>
      <c r="C232" t="s">
        <v>886</v>
      </c>
      <c r="D232" t="s">
        <v>890</v>
      </c>
    </row>
    <row r="233" spans="1:4" x14ac:dyDescent="0.35">
      <c r="A233" t="s">
        <v>1318</v>
      </c>
      <c r="B233" t="s">
        <v>657</v>
      </c>
      <c r="C233" t="s">
        <v>886</v>
      </c>
      <c r="D233" t="s">
        <v>890</v>
      </c>
    </row>
    <row r="234" spans="1:4" x14ac:dyDescent="0.35">
      <c r="A234" t="s">
        <v>1319</v>
      </c>
      <c r="B234" t="s">
        <v>658</v>
      </c>
      <c r="C234" t="s">
        <v>886</v>
      </c>
      <c r="D234" t="s">
        <v>890</v>
      </c>
    </row>
    <row r="235" spans="1:4" x14ac:dyDescent="0.35">
      <c r="A235" t="s">
        <v>1320</v>
      </c>
      <c r="B235" t="s">
        <v>659</v>
      </c>
      <c r="C235" t="s">
        <v>886</v>
      </c>
      <c r="D235" t="s">
        <v>890</v>
      </c>
    </row>
    <row r="236" spans="1:4" x14ac:dyDescent="0.35">
      <c r="A236" t="s">
        <v>1321</v>
      </c>
      <c r="B236" t="s">
        <v>660</v>
      </c>
      <c r="C236" t="s">
        <v>886</v>
      </c>
      <c r="D236" t="s">
        <v>890</v>
      </c>
    </row>
    <row r="237" spans="1:4" x14ac:dyDescent="0.35">
      <c r="A237" t="s">
        <v>1322</v>
      </c>
      <c r="B237" t="s">
        <v>661</v>
      </c>
      <c r="C237" t="s">
        <v>886</v>
      </c>
      <c r="D237" t="s">
        <v>890</v>
      </c>
    </row>
    <row r="238" spans="1:4" x14ac:dyDescent="0.35">
      <c r="A238" t="s">
        <v>1323</v>
      </c>
      <c r="B238" t="s">
        <v>662</v>
      </c>
      <c r="C238" t="s">
        <v>886</v>
      </c>
      <c r="D238" t="s">
        <v>890</v>
      </c>
    </row>
    <row r="239" spans="1:4" x14ac:dyDescent="0.35">
      <c r="A239" t="s">
        <v>1324</v>
      </c>
      <c r="B239" t="s">
        <v>663</v>
      </c>
      <c r="C239" t="s">
        <v>886</v>
      </c>
      <c r="D239" t="s">
        <v>890</v>
      </c>
    </row>
    <row r="240" spans="1:4" x14ac:dyDescent="0.35">
      <c r="A240" t="s">
        <v>1325</v>
      </c>
      <c r="B240" t="s">
        <v>664</v>
      </c>
      <c r="C240" t="s">
        <v>886</v>
      </c>
      <c r="D240" t="s">
        <v>890</v>
      </c>
    </row>
    <row r="241" spans="1:4" x14ac:dyDescent="0.35">
      <c r="A241" t="s">
        <v>1326</v>
      </c>
      <c r="B241" t="s">
        <v>665</v>
      </c>
      <c r="C241" t="s">
        <v>886</v>
      </c>
      <c r="D241" t="s">
        <v>890</v>
      </c>
    </row>
    <row r="242" spans="1:4" x14ac:dyDescent="0.35">
      <c r="A242" t="s">
        <v>1327</v>
      </c>
      <c r="B242" t="s">
        <v>666</v>
      </c>
      <c r="C242" t="s">
        <v>886</v>
      </c>
      <c r="D242" t="s">
        <v>890</v>
      </c>
    </row>
    <row r="243" spans="1:4" x14ac:dyDescent="0.35">
      <c r="A243" t="s">
        <v>1328</v>
      </c>
      <c r="B243" t="s">
        <v>667</v>
      </c>
      <c r="C243" t="s">
        <v>886</v>
      </c>
      <c r="D243" t="s">
        <v>890</v>
      </c>
    </row>
    <row r="244" spans="1:4" x14ac:dyDescent="0.35">
      <c r="A244" t="s">
        <v>1329</v>
      </c>
      <c r="B244" t="s">
        <v>668</v>
      </c>
      <c r="C244" t="s">
        <v>886</v>
      </c>
      <c r="D244" t="s">
        <v>890</v>
      </c>
    </row>
    <row r="245" spans="1:4" x14ac:dyDescent="0.35">
      <c r="A245" t="s">
        <v>1330</v>
      </c>
      <c r="B245" t="s">
        <v>669</v>
      </c>
      <c r="C245" t="s">
        <v>886</v>
      </c>
      <c r="D245" t="s">
        <v>890</v>
      </c>
    </row>
    <row r="246" spans="1:4" x14ac:dyDescent="0.35">
      <c r="A246" t="s">
        <v>1331</v>
      </c>
      <c r="B246" t="s">
        <v>670</v>
      </c>
      <c r="C246" t="s">
        <v>886</v>
      </c>
      <c r="D246" t="s">
        <v>890</v>
      </c>
    </row>
    <row r="247" spans="1:4" x14ac:dyDescent="0.35">
      <c r="A247" t="s">
        <v>1332</v>
      </c>
      <c r="B247" t="s">
        <v>671</v>
      </c>
      <c r="C247" t="s">
        <v>886</v>
      </c>
      <c r="D247" t="s">
        <v>890</v>
      </c>
    </row>
    <row r="248" spans="1:4" x14ac:dyDescent="0.35">
      <c r="A248" t="s">
        <v>1333</v>
      </c>
      <c r="B248" t="s">
        <v>672</v>
      </c>
      <c r="C248" t="s">
        <v>886</v>
      </c>
      <c r="D248" t="s">
        <v>890</v>
      </c>
    </row>
    <row r="249" spans="1:4" x14ac:dyDescent="0.35">
      <c r="A249" t="s">
        <v>1334</v>
      </c>
      <c r="B249" t="s">
        <v>673</v>
      </c>
      <c r="C249" t="s">
        <v>886</v>
      </c>
      <c r="D249" t="s">
        <v>890</v>
      </c>
    </row>
    <row r="250" spans="1:4" x14ac:dyDescent="0.35">
      <c r="A250" t="s">
        <v>1335</v>
      </c>
      <c r="B250" t="s">
        <v>661</v>
      </c>
      <c r="C250" t="s">
        <v>886</v>
      </c>
      <c r="D250" t="s">
        <v>890</v>
      </c>
    </row>
    <row r="251" spans="1:4" x14ac:dyDescent="0.35">
      <c r="A251" t="s">
        <v>1336</v>
      </c>
      <c r="B251" t="s">
        <v>674</v>
      </c>
      <c r="C251" t="s">
        <v>886</v>
      </c>
      <c r="D251" t="s">
        <v>8</v>
      </c>
    </row>
    <row r="252" spans="1:4" x14ac:dyDescent="0.35">
      <c r="A252" t="s">
        <v>1337</v>
      </c>
      <c r="B252" t="s">
        <v>675</v>
      </c>
      <c r="C252" t="s">
        <v>886</v>
      </c>
      <c r="D252" t="s">
        <v>8</v>
      </c>
    </row>
    <row r="253" spans="1:4" x14ac:dyDescent="0.35">
      <c r="A253" t="s">
        <v>1338</v>
      </c>
      <c r="B253" t="s">
        <v>676</v>
      </c>
      <c r="C253" t="s">
        <v>886</v>
      </c>
      <c r="D253" t="s">
        <v>8</v>
      </c>
    </row>
    <row r="254" spans="1:4" x14ac:dyDescent="0.35">
      <c r="A254" t="s">
        <v>1339</v>
      </c>
      <c r="B254" t="s">
        <v>677</v>
      </c>
      <c r="C254" t="s">
        <v>886</v>
      </c>
      <c r="D254" t="s">
        <v>8</v>
      </c>
    </row>
    <row r="255" spans="1:4" x14ac:dyDescent="0.35">
      <c r="A255" t="s">
        <v>1340</v>
      </c>
      <c r="B255" t="s">
        <v>678</v>
      </c>
      <c r="C255" t="s">
        <v>886</v>
      </c>
      <c r="D255" t="s">
        <v>8</v>
      </c>
    </row>
    <row r="256" spans="1:4" x14ac:dyDescent="0.35">
      <c r="A256" t="s">
        <v>1341</v>
      </c>
      <c r="B256" t="s">
        <v>679</v>
      </c>
      <c r="C256" t="s">
        <v>886</v>
      </c>
      <c r="D256" t="s">
        <v>8</v>
      </c>
    </row>
    <row r="257" spans="1:4" x14ac:dyDescent="0.35">
      <c r="A257" t="s">
        <v>1342</v>
      </c>
      <c r="B257" t="s">
        <v>680</v>
      </c>
      <c r="C257" t="s">
        <v>886</v>
      </c>
      <c r="D257" t="s">
        <v>8</v>
      </c>
    </row>
    <row r="258" spans="1:4" x14ac:dyDescent="0.35">
      <c r="A258" t="s">
        <v>1343</v>
      </c>
      <c r="B258" t="s">
        <v>681</v>
      </c>
      <c r="C258" t="s">
        <v>886</v>
      </c>
      <c r="D258" t="s">
        <v>8</v>
      </c>
    </row>
    <row r="259" spans="1:4" x14ac:dyDescent="0.35">
      <c r="A259" t="s">
        <v>1344</v>
      </c>
      <c r="B259" t="s">
        <v>682</v>
      </c>
      <c r="C259" t="s">
        <v>886</v>
      </c>
      <c r="D259" t="s">
        <v>8</v>
      </c>
    </row>
    <row r="260" spans="1:4" x14ac:dyDescent="0.35">
      <c r="A260" t="s">
        <v>1345</v>
      </c>
      <c r="B260" t="s">
        <v>683</v>
      </c>
      <c r="C260" t="s">
        <v>886</v>
      </c>
      <c r="D260" t="s">
        <v>8</v>
      </c>
    </row>
    <row r="261" spans="1:4" x14ac:dyDescent="0.35">
      <c r="A261" t="s">
        <v>1346</v>
      </c>
      <c r="B261" t="s">
        <v>684</v>
      </c>
      <c r="C261" t="s">
        <v>886</v>
      </c>
      <c r="D261" t="s">
        <v>8</v>
      </c>
    </row>
    <row r="262" spans="1:4" x14ac:dyDescent="0.35">
      <c r="A262" t="s">
        <v>1347</v>
      </c>
      <c r="B262" t="s">
        <v>685</v>
      </c>
      <c r="C262" t="s">
        <v>886</v>
      </c>
      <c r="D262" t="s">
        <v>8</v>
      </c>
    </row>
    <row r="263" spans="1:4" x14ac:dyDescent="0.35">
      <c r="A263" t="s">
        <v>1348</v>
      </c>
      <c r="B263" t="s">
        <v>686</v>
      </c>
      <c r="C263" t="s">
        <v>886</v>
      </c>
      <c r="D263" t="s">
        <v>8</v>
      </c>
    </row>
    <row r="264" spans="1:4" x14ac:dyDescent="0.35">
      <c r="A264" t="s">
        <v>1349</v>
      </c>
      <c r="B264" t="s">
        <v>687</v>
      </c>
      <c r="C264" t="s">
        <v>886</v>
      </c>
      <c r="D264" t="s">
        <v>8</v>
      </c>
    </row>
    <row r="265" spans="1:4" x14ac:dyDescent="0.35">
      <c r="A265" t="s">
        <v>1350</v>
      </c>
      <c r="B265" t="s">
        <v>688</v>
      </c>
      <c r="C265" t="s">
        <v>886</v>
      </c>
      <c r="D265" t="s">
        <v>8</v>
      </c>
    </row>
    <row r="266" spans="1:4" x14ac:dyDescent="0.35">
      <c r="A266" t="s">
        <v>1351</v>
      </c>
      <c r="B266" t="s">
        <v>689</v>
      </c>
      <c r="C266" t="s">
        <v>886</v>
      </c>
      <c r="D266" t="s">
        <v>8</v>
      </c>
    </row>
    <row r="267" spans="1:4" x14ac:dyDescent="0.35">
      <c r="A267" t="s">
        <v>1352</v>
      </c>
      <c r="B267" t="s">
        <v>690</v>
      </c>
      <c r="C267" t="s">
        <v>886</v>
      </c>
      <c r="D267" t="s">
        <v>8</v>
      </c>
    </row>
    <row r="268" spans="1:4" x14ac:dyDescent="0.35">
      <c r="A268" t="s">
        <v>1353</v>
      </c>
      <c r="B268" t="s">
        <v>691</v>
      </c>
      <c r="C268" t="s">
        <v>886</v>
      </c>
      <c r="D268" t="s">
        <v>8</v>
      </c>
    </row>
    <row r="269" spans="1:4" x14ac:dyDescent="0.35">
      <c r="A269" t="s">
        <v>1354</v>
      </c>
      <c r="B269" t="s">
        <v>692</v>
      </c>
      <c r="C269" t="s">
        <v>886</v>
      </c>
      <c r="D269" t="s">
        <v>8</v>
      </c>
    </row>
    <row r="270" spans="1:4" x14ac:dyDescent="0.35">
      <c r="A270" t="s">
        <v>1355</v>
      </c>
      <c r="B270" t="s">
        <v>693</v>
      </c>
      <c r="C270" t="s">
        <v>886</v>
      </c>
      <c r="D270" t="s">
        <v>8</v>
      </c>
    </row>
    <row r="271" spans="1:4" x14ac:dyDescent="0.35">
      <c r="A271" t="s">
        <v>1356</v>
      </c>
      <c r="B271" t="s">
        <v>694</v>
      </c>
      <c r="C271" t="s">
        <v>886</v>
      </c>
      <c r="D271" t="s">
        <v>8</v>
      </c>
    </row>
    <row r="272" spans="1:4" x14ac:dyDescent="0.35">
      <c r="A272" t="s">
        <v>1357</v>
      </c>
      <c r="B272" t="s">
        <v>695</v>
      </c>
      <c r="C272" t="s">
        <v>886</v>
      </c>
      <c r="D272" t="s">
        <v>8</v>
      </c>
    </row>
    <row r="273" spans="1:4" x14ac:dyDescent="0.35">
      <c r="A273" t="s">
        <v>1358</v>
      </c>
      <c r="B273" t="s">
        <v>696</v>
      </c>
      <c r="C273" t="s">
        <v>886</v>
      </c>
      <c r="D273" t="s">
        <v>8</v>
      </c>
    </row>
    <row r="274" spans="1:4" x14ac:dyDescent="0.35">
      <c r="A274" t="s">
        <v>1359</v>
      </c>
      <c r="B274" t="s">
        <v>697</v>
      </c>
      <c r="C274" t="s">
        <v>886</v>
      </c>
      <c r="D274" t="s">
        <v>8</v>
      </c>
    </row>
    <row r="275" spans="1:4" x14ac:dyDescent="0.35">
      <c r="A275" t="s">
        <v>1360</v>
      </c>
      <c r="B275" t="s">
        <v>698</v>
      </c>
      <c r="C275" t="s">
        <v>886</v>
      </c>
      <c r="D275" t="s">
        <v>8</v>
      </c>
    </row>
    <row r="276" spans="1:4" x14ac:dyDescent="0.35">
      <c r="A276" t="s">
        <v>1361</v>
      </c>
      <c r="B276" t="s">
        <v>699</v>
      </c>
      <c r="C276" t="s">
        <v>886</v>
      </c>
      <c r="D276" t="s">
        <v>8</v>
      </c>
    </row>
    <row r="277" spans="1:4" x14ac:dyDescent="0.35">
      <c r="A277" t="s">
        <v>1362</v>
      </c>
      <c r="B277" t="s">
        <v>700</v>
      </c>
      <c r="C277" t="s">
        <v>886</v>
      </c>
      <c r="D277" t="s">
        <v>8</v>
      </c>
    </row>
    <row r="278" spans="1:4" x14ac:dyDescent="0.35">
      <c r="A278" t="s">
        <v>1363</v>
      </c>
      <c r="B278" t="s">
        <v>701</v>
      </c>
      <c r="C278" t="s">
        <v>886</v>
      </c>
      <c r="D278" t="s">
        <v>8</v>
      </c>
    </row>
    <row r="279" spans="1:4" x14ac:dyDescent="0.35">
      <c r="A279" t="s">
        <v>1364</v>
      </c>
      <c r="B279" t="s">
        <v>702</v>
      </c>
      <c r="C279" t="s">
        <v>886</v>
      </c>
      <c r="D279" t="s">
        <v>8</v>
      </c>
    </row>
    <row r="280" spans="1:4" x14ac:dyDescent="0.35">
      <c r="A280" t="s">
        <v>1365</v>
      </c>
      <c r="B280" t="s">
        <v>703</v>
      </c>
      <c r="C280" t="s">
        <v>886</v>
      </c>
      <c r="D280" t="s">
        <v>8</v>
      </c>
    </row>
    <row r="281" spans="1:4" x14ac:dyDescent="0.35">
      <c r="A281" t="s">
        <v>1366</v>
      </c>
      <c r="B281" t="s">
        <v>704</v>
      </c>
      <c r="C281" t="s">
        <v>886</v>
      </c>
      <c r="D281" t="s">
        <v>8</v>
      </c>
    </row>
    <row r="282" spans="1:4" x14ac:dyDescent="0.35">
      <c r="A282" t="s">
        <v>1367</v>
      </c>
      <c r="B282" t="s">
        <v>705</v>
      </c>
      <c r="C282" t="s">
        <v>886</v>
      </c>
      <c r="D282" t="s">
        <v>8</v>
      </c>
    </row>
    <row r="283" spans="1:4" x14ac:dyDescent="0.35">
      <c r="A283" t="s">
        <v>1368</v>
      </c>
      <c r="B283" t="s">
        <v>684</v>
      </c>
      <c r="C283" t="s">
        <v>886</v>
      </c>
      <c r="D283" t="s">
        <v>8</v>
      </c>
    </row>
    <row r="284" spans="1:4" x14ac:dyDescent="0.35">
      <c r="A284" t="s">
        <v>1369</v>
      </c>
      <c r="B284" t="s">
        <v>706</v>
      </c>
      <c r="C284" t="s">
        <v>886</v>
      </c>
      <c r="D284" t="s">
        <v>9</v>
      </c>
    </row>
    <row r="285" spans="1:4" x14ac:dyDescent="0.35">
      <c r="A285" t="s">
        <v>1370</v>
      </c>
      <c r="B285" t="s">
        <v>707</v>
      </c>
      <c r="C285" t="s">
        <v>886</v>
      </c>
      <c r="D285" t="s">
        <v>9</v>
      </c>
    </row>
    <row r="286" spans="1:4" x14ac:dyDescent="0.35">
      <c r="A286" t="s">
        <v>1371</v>
      </c>
      <c r="B286" t="s">
        <v>708</v>
      </c>
      <c r="C286" t="s">
        <v>886</v>
      </c>
      <c r="D286" t="s">
        <v>9</v>
      </c>
    </row>
    <row r="287" spans="1:4" x14ac:dyDescent="0.35">
      <c r="A287" t="s">
        <v>1372</v>
      </c>
      <c r="B287" t="s">
        <v>709</v>
      </c>
      <c r="C287" t="s">
        <v>886</v>
      </c>
      <c r="D287" t="s">
        <v>9</v>
      </c>
    </row>
    <row r="288" spans="1:4" x14ac:dyDescent="0.35">
      <c r="A288" t="s">
        <v>1373</v>
      </c>
      <c r="B288" t="s">
        <v>710</v>
      </c>
      <c r="C288" t="s">
        <v>886</v>
      </c>
      <c r="D288" t="s">
        <v>9</v>
      </c>
    </row>
    <row r="289" spans="1:4" x14ac:dyDescent="0.35">
      <c r="A289" t="s">
        <v>1374</v>
      </c>
      <c r="B289" t="s">
        <v>711</v>
      </c>
      <c r="C289" t="s">
        <v>886</v>
      </c>
      <c r="D289" t="s">
        <v>892</v>
      </c>
    </row>
    <row r="290" spans="1:4" x14ac:dyDescent="0.35">
      <c r="A290" t="s">
        <v>1375</v>
      </c>
      <c r="B290" t="s">
        <v>712</v>
      </c>
      <c r="C290" t="s">
        <v>886</v>
      </c>
      <c r="D290" t="s">
        <v>9</v>
      </c>
    </row>
    <row r="291" spans="1:4" x14ac:dyDescent="0.35">
      <c r="A291" t="s">
        <v>1376</v>
      </c>
      <c r="B291" t="s">
        <v>713</v>
      </c>
      <c r="C291" t="s">
        <v>886</v>
      </c>
      <c r="D291" t="s">
        <v>9</v>
      </c>
    </row>
    <row r="292" spans="1:4" x14ac:dyDescent="0.35">
      <c r="A292" t="s">
        <v>1377</v>
      </c>
      <c r="B292" t="s">
        <v>714</v>
      </c>
      <c r="C292" t="s">
        <v>886</v>
      </c>
      <c r="D292" t="s">
        <v>9</v>
      </c>
    </row>
    <row r="293" spans="1:4" x14ac:dyDescent="0.35">
      <c r="A293" t="s">
        <v>1378</v>
      </c>
      <c r="B293" t="s">
        <v>715</v>
      </c>
      <c r="C293" t="s">
        <v>886</v>
      </c>
      <c r="D293" t="s">
        <v>9</v>
      </c>
    </row>
    <row r="294" spans="1:4" x14ac:dyDescent="0.35">
      <c r="A294" t="s">
        <v>1379</v>
      </c>
      <c r="B294" t="s">
        <v>716</v>
      </c>
      <c r="C294" t="s">
        <v>886</v>
      </c>
      <c r="D294" t="s">
        <v>9</v>
      </c>
    </row>
    <row r="295" spans="1:4" x14ac:dyDescent="0.35">
      <c r="A295" t="s">
        <v>1380</v>
      </c>
      <c r="B295" t="s">
        <v>717</v>
      </c>
      <c r="C295" t="s">
        <v>886</v>
      </c>
      <c r="D295" t="s">
        <v>9</v>
      </c>
    </row>
    <row r="296" spans="1:4" x14ac:dyDescent="0.35">
      <c r="A296" t="s">
        <v>1381</v>
      </c>
      <c r="B296" t="s">
        <v>718</v>
      </c>
      <c r="C296" t="s">
        <v>886</v>
      </c>
      <c r="D296" t="s">
        <v>9</v>
      </c>
    </row>
    <row r="297" spans="1:4" x14ac:dyDescent="0.35">
      <c r="A297" t="s">
        <v>1382</v>
      </c>
      <c r="B297" t="s">
        <v>719</v>
      </c>
      <c r="C297" t="s">
        <v>886</v>
      </c>
      <c r="D297" t="s">
        <v>9</v>
      </c>
    </row>
    <row r="298" spans="1:4" x14ac:dyDescent="0.35">
      <c r="A298" t="s">
        <v>1383</v>
      </c>
      <c r="B298" t="s">
        <v>720</v>
      </c>
      <c r="C298" t="s">
        <v>886</v>
      </c>
      <c r="D298" t="s">
        <v>9</v>
      </c>
    </row>
    <row r="299" spans="1:4" x14ac:dyDescent="0.35">
      <c r="A299" t="s">
        <v>1384</v>
      </c>
      <c r="B299" t="s">
        <v>721</v>
      </c>
      <c r="C299" t="s">
        <v>886</v>
      </c>
      <c r="D299" t="s">
        <v>9</v>
      </c>
    </row>
    <row r="300" spans="1:4" x14ac:dyDescent="0.35">
      <c r="A300" t="s">
        <v>1385</v>
      </c>
      <c r="B300" t="s">
        <v>722</v>
      </c>
      <c r="C300" t="s">
        <v>886</v>
      </c>
      <c r="D300" t="s">
        <v>893</v>
      </c>
    </row>
    <row r="301" spans="1:4" x14ac:dyDescent="0.35">
      <c r="A301" t="s">
        <v>1386</v>
      </c>
      <c r="B301" t="s">
        <v>723</v>
      </c>
      <c r="C301" t="s">
        <v>886</v>
      </c>
      <c r="D301" t="s">
        <v>887</v>
      </c>
    </row>
    <row r="302" spans="1:4" x14ac:dyDescent="0.35">
      <c r="A302" t="s">
        <v>1387</v>
      </c>
      <c r="B302" t="s">
        <v>724</v>
      </c>
      <c r="C302" t="s">
        <v>886</v>
      </c>
      <c r="D302" t="s">
        <v>887</v>
      </c>
    </row>
    <row r="303" spans="1:4" x14ac:dyDescent="0.35">
      <c r="A303" t="s">
        <v>1388</v>
      </c>
      <c r="B303" t="s">
        <v>725</v>
      </c>
      <c r="C303" t="s">
        <v>886</v>
      </c>
      <c r="D303" t="s">
        <v>894</v>
      </c>
    </row>
    <row r="304" spans="1:4" x14ac:dyDescent="0.35">
      <c r="A304" t="s">
        <v>1389</v>
      </c>
      <c r="B304" t="s">
        <v>726</v>
      </c>
      <c r="C304" t="s">
        <v>886</v>
      </c>
      <c r="D304" t="s">
        <v>887</v>
      </c>
    </row>
    <row r="305" spans="1:4" x14ac:dyDescent="0.35">
      <c r="A305" t="s">
        <v>1390</v>
      </c>
      <c r="B305" t="s">
        <v>727</v>
      </c>
      <c r="C305" t="s">
        <v>886</v>
      </c>
      <c r="D305" t="s">
        <v>887</v>
      </c>
    </row>
    <row r="306" spans="1:4" x14ac:dyDescent="0.35">
      <c r="A306" t="s">
        <v>1391</v>
      </c>
      <c r="B306" t="s">
        <v>728</v>
      </c>
      <c r="C306" t="s">
        <v>886</v>
      </c>
      <c r="D306" t="s">
        <v>887</v>
      </c>
    </row>
    <row r="307" spans="1:4" x14ac:dyDescent="0.35">
      <c r="A307" t="s">
        <v>1392</v>
      </c>
      <c r="B307" t="s">
        <v>729</v>
      </c>
      <c r="C307" t="s">
        <v>886</v>
      </c>
      <c r="D307" t="s">
        <v>893</v>
      </c>
    </row>
    <row r="308" spans="1:4" x14ac:dyDescent="0.35">
      <c r="A308" t="s">
        <v>1393</v>
      </c>
      <c r="B308" t="s">
        <v>730</v>
      </c>
      <c r="C308" t="s">
        <v>886</v>
      </c>
      <c r="D308" t="s">
        <v>895</v>
      </c>
    </row>
    <row r="309" spans="1:4" x14ac:dyDescent="0.35">
      <c r="A309" t="s">
        <v>1394</v>
      </c>
      <c r="B309" t="s">
        <v>731</v>
      </c>
      <c r="C309" t="s">
        <v>886</v>
      </c>
      <c r="D309" t="s">
        <v>893</v>
      </c>
    </row>
    <row r="310" spans="1:4" x14ac:dyDescent="0.35">
      <c r="A310" t="s">
        <v>1395</v>
      </c>
      <c r="B310" t="s">
        <v>732</v>
      </c>
      <c r="C310" t="s">
        <v>886</v>
      </c>
      <c r="D310" t="s">
        <v>887</v>
      </c>
    </row>
    <row r="311" spans="1:4" x14ac:dyDescent="0.35">
      <c r="A311" t="s">
        <v>1396</v>
      </c>
      <c r="B311" t="s">
        <v>733</v>
      </c>
      <c r="C311" t="s">
        <v>886</v>
      </c>
      <c r="D311" t="s">
        <v>887</v>
      </c>
    </row>
    <row r="312" spans="1:4" x14ac:dyDescent="0.35">
      <c r="A312" t="s">
        <v>1397</v>
      </c>
      <c r="B312" t="s">
        <v>734</v>
      </c>
      <c r="C312" t="s">
        <v>886</v>
      </c>
      <c r="D312" t="s">
        <v>893</v>
      </c>
    </row>
    <row r="313" spans="1:4" x14ac:dyDescent="0.35">
      <c r="A313" t="s">
        <v>1398</v>
      </c>
      <c r="B313" t="s">
        <v>735</v>
      </c>
      <c r="C313" t="s">
        <v>886</v>
      </c>
      <c r="D313" t="s">
        <v>895</v>
      </c>
    </row>
    <row r="314" spans="1:4" x14ac:dyDescent="0.35">
      <c r="A314" t="s">
        <v>1399</v>
      </c>
      <c r="B314" t="s">
        <v>736</v>
      </c>
      <c r="C314" t="s">
        <v>886</v>
      </c>
      <c r="D314" t="s">
        <v>887</v>
      </c>
    </row>
    <row r="315" spans="1:4" x14ac:dyDescent="0.35">
      <c r="A315" t="s">
        <v>1400</v>
      </c>
      <c r="B315" t="s">
        <v>737</v>
      </c>
      <c r="C315" t="s">
        <v>886</v>
      </c>
      <c r="D315" t="s">
        <v>895</v>
      </c>
    </row>
    <row r="316" spans="1:4" x14ac:dyDescent="0.35">
      <c r="A316" t="s">
        <v>1401</v>
      </c>
      <c r="B316" t="s">
        <v>738</v>
      </c>
      <c r="C316" t="s">
        <v>886</v>
      </c>
      <c r="D316" t="s">
        <v>887</v>
      </c>
    </row>
    <row r="317" spans="1:4" x14ac:dyDescent="0.35">
      <c r="A317" t="s">
        <v>1402</v>
      </c>
      <c r="B317" t="s">
        <v>739</v>
      </c>
      <c r="C317" t="s">
        <v>886</v>
      </c>
      <c r="D317" t="s">
        <v>895</v>
      </c>
    </row>
    <row r="318" spans="1:4" x14ac:dyDescent="0.35">
      <c r="A318" t="s">
        <v>1403</v>
      </c>
      <c r="B318" t="s">
        <v>740</v>
      </c>
      <c r="C318" t="s">
        <v>886</v>
      </c>
      <c r="D318" t="s">
        <v>887</v>
      </c>
    </row>
    <row r="319" spans="1:4" x14ac:dyDescent="0.35">
      <c r="A319" t="s">
        <v>1404</v>
      </c>
      <c r="B319" t="s">
        <v>741</v>
      </c>
      <c r="C319" t="s">
        <v>886</v>
      </c>
      <c r="D319" t="s">
        <v>893</v>
      </c>
    </row>
    <row r="320" spans="1:4" x14ac:dyDescent="0.35">
      <c r="A320" t="s">
        <v>1405</v>
      </c>
      <c r="B320" t="s">
        <v>742</v>
      </c>
      <c r="C320" t="s">
        <v>886</v>
      </c>
      <c r="D320" t="s">
        <v>887</v>
      </c>
    </row>
    <row r="321" spans="1:4" x14ac:dyDescent="0.35">
      <c r="A321" t="s">
        <v>1406</v>
      </c>
      <c r="B321" t="s">
        <v>743</v>
      </c>
      <c r="C321" t="s">
        <v>886</v>
      </c>
      <c r="D321" t="s">
        <v>896</v>
      </c>
    </row>
    <row r="322" spans="1:4" x14ac:dyDescent="0.35">
      <c r="A322" t="s">
        <v>1407</v>
      </c>
      <c r="B322" t="s">
        <v>744</v>
      </c>
      <c r="C322" t="s">
        <v>886</v>
      </c>
      <c r="D322" t="s">
        <v>887</v>
      </c>
    </row>
    <row r="323" spans="1:4" x14ac:dyDescent="0.35">
      <c r="A323" t="s">
        <v>1408</v>
      </c>
      <c r="B323" t="s">
        <v>745</v>
      </c>
      <c r="C323" t="s">
        <v>886</v>
      </c>
      <c r="D323" t="s">
        <v>887</v>
      </c>
    </row>
    <row r="324" spans="1:4" x14ac:dyDescent="0.35">
      <c r="A324" t="s">
        <v>1409</v>
      </c>
      <c r="B324" t="s">
        <v>746</v>
      </c>
      <c r="C324" t="s">
        <v>886</v>
      </c>
      <c r="D324" t="s">
        <v>895</v>
      </c>
    </row>
    <row r="325" spans="1:4" x14ac:dyDescent="0.35">
      <c r="A325" t="s">
        <v>1410</v>
      </c>
      <c r="B325" t="s">
        <v>747</v>
      </c>
      <c r="C325" t="s">
        <v>886</v>
      </c>
      <c r="D325" t="s">
        <v>896</v>
      </c>
    </row>
    <row r="326" spans="1:4" x14ac:dyDescent="0.35">
      <c r="A326" t="s">
        <v>1411</v>
      </c>
      <c r="B326" t="s">
        <v>748</v>
      </c>
      <c r="C326" t="s">
        <v>886</v>
      </c>
      <c r="D326" t="s">
        <v>887</v>
      </c>
    </row>
    <row r="327" spans="1:4" x14ac:dyDescent="0.35">
      <c r="A327" t="s">
        <v>1412</v>
      </c>
      <c r="B327" t="s">
        <v>749</v>
      </c>
      <c r="C327" t="s">
        <v>886</v>
      </c>
      <c r="D327" t="s">
        <v>887</v>
      </c>
    </row>
    <row r="328" spans="1:4" x14ac:dyDescent="0.35">
      <c r="A328" t="s">
        <v>1413</v>
      </c>
      <c r="B328" t="s">
        <v>750</v>
      </c>
      <c r="C328" t="s">
        <v>886</v>
      </c>
      <c r="D328" t="s">
        <v>893</v>
      </c>
    </row>
    <row r="329" spans="1:4" x14ac:dyDescent="0.35">
      <c r="A329" t="s">
        <v>1414</v>
      </c>
      <c r="B329" t="s">
        <v>751</v>
      </c>
      <c r="C329" t="s">
        <v>886</v>
      </c>
      <c r="D329" t="s">
        <v>895</v>
      </c>
    </row>
    <row r="330" spans="1:4" x14ac:dyDescent="0.35">
      <c r="A330" t="s">
        <v>1415</v>
      </c>
      <c r="B330" t="s">
        <v>752</v>
      </c>
      <c r="C330" t="s">
        <v>886</v>
      </c>
      <c r="D330" t="s">
        <v>895</v>
      </c>
    </row>
    <row r="331" spans="1:4" x14ac:dyDescent="0.35">
      <c r="A331" t="s">
        <v>1416</v>
      </c>
      <c r="B331" t="s">
        <v>753</v>
      </c>
      <c r="C331" t="s">
        <v>886</v>
      </c>
      <c r="D331" t="s">
        <v>887</v>
      </c>
    </row>
    <row r="332" spans="1:4" x14ac:dyDescent="0.35">
      <c r="A332" t="s">
        <v>1417</v>
      </c>
      <c r="B332" t="s">
        <v>754</v>
      </c>
      <c r="C332" t="s">
        <v>886</v>
      </c>
      <c r="D332" t="s">
        <v>887</v>
      </c>
    </row>
    <row r="333" spans="1:4" x14ac:dyDescent="0.35">
      <c r="A333" t="s">
        <v>1418</v>
      </c>
      <c r="B333" t="s">
        <v>755</v>
      </c>
      <c r="C333" t="s">
        <v>886</v>
      </c>
      <c r="D333" t="s">
        <v>889</v>
      </c>
    </row>
    <row r="334" spans="1:4" x14ac:dyDescent="0.35">
      <c r="A334" t="s">
        <v>1419</v>
      </c>
      <c r="B334" t="s">
        <v>756</v>
      </c>
      <c r="C334" t="s">
        <v>886</v>
      </c>
      <c r="D334" t="s">
        <v>889</v>
      </c>
    </row>
    <row r="335" spans="1:4" x14ac:dyDescent="0.35">
      <c r="A335" t="s">
        <v>1420</v>
      </c>
      <c r="B335" t="s">
        <v>757</v>
      </c>
      <c r="C335" t="s">
        <v>886</v>
      </c>
      <c r="D335" t="s">
        <v>889</v>
      </c>
    </row>
    <row r="336" spans="1:4" x14ac:dyDescent="0.35">
      <c r="A336" t="s">
        <v>1421</v>
      </c>
      <c r="B336" t="s">
        <v>758</v>
      </c>
      <c r="C336" t="s">
        <v>886</v>
      </c>
      <c r="D336" t="s">
        <v>889</v>
      </c>
    </row>
    <row r="337" spans="1:4" x14ac:dyDescent="0.35">
      <c r="A337" t="s">
        <v>1422</v>
      </c>
      <c r="B337" t="s">
        <v>759</v>
      </c>
      <c r="C337" t="s">
        <v>886</v>
      </c>
      <c r="D337" t="s">
        <v>889</v>
      </c>
    </row>
    <row r="338" spans="1:4" x14ac:dyDescent="0.35">
      <c r="A338" t="s">
        <v>1423</v>
      </c>
      <c r="B338" t="s">
        <v>760</v>
      </c>
      <c r="C338" t="s">
        <v>886</v>
      </c>
      <c r="D338" t="s">
        <v>897</v>
      </c>
    </row>
    <row r="339" spans="1:4" x14ac:dyDescent="0.35">
      <c r="A339" t="s">
        <v>1424</v>
      </c>
      <c r="B339" t="s">
        <v>761</v>
      </c>
      <c r="C339" t="s">
        <v>886</v>
      </c>
      <c r="D339" t="s">
        <v>897</v>
      </c>
    </row>
    <row r="340" spans="1:4" x14ac:dyDescent="0.35">
      <c r="A340" t="s">
        <v>1425</v>
      </c>
      <c r="B340" t="s">
        <v>762</v>
      </c>
      <c r="C340" t="s">
        <v>886</v>
      </c>
      <c r="D340" t="s">
        <v>898</v>
      </c>
    </row>
    <row r="341" spans="1:4" x14ac:dyDescent="0.35">
      <c r="A341" t="s">
        <v>1426</v>
      </c>
      <c r="B341" t="s">
        <v>763</v>
      </c>
      <c r="C341" t="s">
        <v>886</v>
      </c>
      <c r="D341" t="s">
        <v>898</v>
      </c>
    </row>
    <row r="342" spans="1:4" x14ac:dyDescent="0.35">
      <c r="A342" t="s">
        <v>1427</v>
      </c>
      <c r="B342" t="s">
        <v>764</v>
      </c>
      <c r="C342" t="s">
        <v>886</v>
      </c>
      <c r="D342" t="s">
        <v>899</v>
      </c>
    </row>
    <row r="343" spans="1:4" x14ac:dyDescent="0.35">
      <c r="A343" t="s">
        <v>1428</v>
      </c>
      <c r="B343" t="s">
        <v>765</v>
      </c>
      <c r="C343" t="s">
        <v>886</v>
      </c>
      <c r="D343" t="s">
        <v>899</v>
      </c>
    </row>
    <row r="344" spans="1:4" x14ac:dyDescent="0.35">
      <c r="A344" t="s">
        <v>1429</v>
      </c>
      <c r="B344" t="s">
        <v>766</v>
      </c>
      <c r="C344" t="s">
        <v>886</v>
      </c>
      <c r="D344" t="s">
        <v>900</v>
      </c>
    </row>
    <row r="345" spans="1:4" x14ac:dyDescent="0.35">
      <c r="A345" t="s">
        <v>1430</v>
      </c>
      <c r="B345" t="s">
        <v>767</v>
      </c>
      <c r="C345" t="s">
        <v>886</v>
      </c>
      <c r="D345" t="s">
        <v>900</v>
      </c>
    </row>
    <row r="346" spans="1:4" x14ac:dyDescent="0.35">
      <c r="A346" t="s">
        <v>1431</v>
      </c>
      <c r="B346" t="s">
        <v>768</v>
      </c>
      <c r="C346" t="s">
        <v>886</v>
      </c>
      <c r="D346" t="s">
        <v>901</v>
      </c>
    </row>
    <row r="347" spans="1:4" x14ac:dyDescent="0.35">
      <c r="A347" t="s">
        <v>1432</v>
      </c>
      <c r="B347" t="s">
        <v>769</v>
      </c>
      <c r="C347" t="s">
        <v>886</v>
      </c>
      <c r="D347" t="s">
        <v>901</v>
      </c>
    </row>
    <row r="348" spans="1:4" x14ac:dyDescent="0.35">
      <c r="A348" t="s">
        <v>1433</v>
      </c>
      <c r="B348" t="s">
        <v>770</v>
      </c>
      <c r="C348" t="s">
        <v>886</v>
      </c>
      <c r="D348" t="s">
        <v>902</v>
      </c>
    </row>
    <row r="349" spans="1:4" x14ac:dyDescent="0.35">
      <c r="A349" t="s">
        <v>1434</v>
      </c>
      <c r="B349" t="s">
        <v>771</v>
      </c>
      <c r="C349" t="s">
        <v>886</v>
      </c>
      <c r="D349" t="s">
        <v>903</v>
      </c>
    </row>
    <row r="350" spans="1:4" x14ac:dyDescent="0.35">
      <c r="A350" t="s">
        <v>1435</v>
      </c>
      <c r="B350" t="s">
        <v>772</v>
      </c>
      <c r="C350" t="s">
        <v>886</v>
      </c>
      <c r="D350" t="s">
        <v>904</v>
      </c>
    </row>
    <row r="351" spans="1:4" x14ac:dyDescent="0.35">
      <c r="A351" t="s">
        <v>1436</v>
      </c>
      <c r="B351" t="s">
        <v>773</v>
      </c>
      <c r="C351" t="s">
        <v>886</v>
      </c>
      <c r="D351" t="s">
        <v>903</v>
      </c>
    </row>
    <row r="352" spans="1:4" x14ac:dyDescent="0.35">
      <c r="A352" t="s">
        <v>1437</v>
      </c>
      <c r="B352" t="s">
        <v>774</v>
      </c>
      <c r="C352" t="s">
        <v>886</v>
      </c>
      <c r="D352" t="s">
        <v>10</v>
      </c>
    </row>
    <row r="353" spans="1:4" x14ac:dyDescent="0.35">
      <c r="A353" t="s">
        <v>1438</v>
      </c>
      <c r="B353" t="s">
        <v>775</v>
      </c>
      <c r="C353" t="s">
        <v>886</v>
      </c>
      <c r="D353" t="s">
        <v>10</v>
      </c>
    </row>
    <row r="354" spans="1:4" x14ac:dyDescent="0.35">
      <c r="A354" t="s">
        <v>1439</v>
      </c>
      <c r="B354" t="s">
        <v>776</v>
      </c>
      <c r="C354" t="s">
        <v>886</v>
      </c>
      <c r="D354" t="s">
        <v>10</v>
      </c>
    </row>
    <row r="355" spans="1:4" x14ac:dyDescent="0.35">
      <c r="A355" t="s">
        <v>1440</v>
      </c>
      <c r="B355" t="s">
        <v>777</v>
      </c>
      <c r="C355" t="s">
        <v>886</v>
      </c>
      <c r="D355" t="s">
        <v>891</v>
      </c>
    </row>
    <row r="356" spans="1:4" x14ac:dyDescent="0.35">
      <c r="A356" t="s">
        <v>1441</v>
      </c>
      <c r="B356" t="s">
        <v>778</v>
      </c>
      <c r="C356" t="s">
        <v>886</v>
      </c>
      <c r="D356" t="s">
        <v>891</v>
      </c>
    </row>
    <row r="357" spans="1:4" x14ac:dyDescent="0.35">
      <c r="A357" t="s">
        <v>1442</v>
      </c>
      <c r="B357" t="s">
        <v>779</v>
      </c>
      <c r="C357" t="s">
        <v>886</v>
      </c>
      <c r="D357" t="s">
        <v>10</v>
      </c>
    </row>
    <row r="358" spans="1:4" x14ac:dyDescent="0.35">
      <c r="A358" t="s">
        <v>1443</v>
      </c>
      <c r="B358" t="s">
        <v>780</v>
      </c>
      <c r="C358" t="s">
        <v>886</v>
      </c>
      <c r="D358" t="s">
        <v>10</v>
      </c>
    </row>
    <row r="359" spans="1:4" x14ac:dyDescent="0.35">
      <c r="A359" t="s">
        <v>1444</v>
      </c>
      <c r="B359" t="s">
        <v>781</v>
      </c>
      <c r="C359" t="s">
        <v>886</v>
      </c>
      <c r="D359" t="s">
        <v>891</v>
      </c>
    </row>
    <row r="360" spans="1:4" x14ac:dyDescent="0.35">
      <c r="A360" t="s">
        <v>1445</v>
      </c>
      <c r="B360" t="s">
        <v>782</v>
      </c>
      <c r="C360" t="s">
        <v>886</v>
      </c>
      <c r="D360" t="s">
        <v>891</v>
      </c>
    </row>
    <row r="361" spans="1:4" x14ac:dyDescent="0.35">
      <c r="A361" t="s">
        <v>1446</v>
      </c>
      <c r="B361" t="s">
        <v>783</v>
      </c>
      <c r="C361" t="s">
        <v>886</v>
      </c>
      <c r="D361" t="s">
        <v>891</v>
      </c>
    </row>
    <row r="362" spans="1:4" x14ac:dyDescent="0.35">
      <c r="A362" t="s">
        <v>1447</v>
      </c>
      <c r="B362" t="s">
        <v>784</v>
      </c>
      <c r="C362" t="s">
        <v>886</v>
      </c>
      <c r="D362" t="s">
        <v>10</v>
      </c>
    </row>
    <row r="363" spans="1:4" x14ac:dyDescent="0.35">
      <c r="A363" t="s">
        <v>1448</v>
      </c>
      <c r="B363" t="s">
        <v>785</v>
      </c>
      <c r="C363" t="s">
        <v>886</v>
      </c>
      <c r="D363" t="s">
        <v>891</v>
      </c>
    </row>
    <row r="364" spans="1:4" x14ac:dyDescent="0.35">
      <c r="A364" t="s">
        <v>1449</v>
      </c>
      <c r="B364" t="s">
        <v>786</v>
      </c>
      <c r="C364" t="s">
        <v>886</v>
      </c>
      <c r="D364" t="s">
        <v>891</v>
      </c>
    </row>
    <row r="365" spans="1:4" x14ac:dyDescent="0.35">
      <c r="A365" t="s">
        <v>1450</v>
      </c>
      <c r="B365" t="s">
        <v>787</v>
      </c>
      <c r="C365" t="s">
        <v>886</v>
      </c>
      <c r="D365" t="s">
        <v>891</v>
      </c>
    </row>
    <row r="366" spans="1:4" x14ac:dyDescent="0.35">
      <c r="A366" t="s">
        <v>1451</v>
      </c>
      <c r="B366" t="s">
        <v>788</v>
      </c>
      <c r="C366" t="s">
        <v>886</v>
      </c>
      <c r="D366" t="s">
        <v>891</v>
      </c>
    </row>
    <row r="367" spans="1:4" x14ac:dyDescent="0.35">
      <c r="A367" t="s">
        <v>1452</v>
      </c>
      <c r="B367" t="s">
        <v>789</v>
      </c>
      <c r="C367" t="s">
        <v>886</v>
      </c>
      <c r="D367" t="s">
        <v>10</v>
      </c>
    </row>
    <row r="368" spans="1:4" x14ac:dyDescent="0.35">
      <c r="A368" t="s">
        <v>1453</v>
      </c>
      <c r="B368" t="s">
        <v>790</v>
      </c>
      <c r="C368" t="s">
        <v>886</v>
      </c>
      <c r="D368" t="s">
        <v>891</v>
      </c>
    </row>
    <row r="369" spans="1:4" x14ac:dyDescent="0.35">
      <c r="A369" t="s">
        <v>1454</v>
      </c>
      <c r="B369" t="s">
        <v>791</v>
      </c>
      <c r="C369" t="s">
        <v>886</v>
      </c>
      <c r="D369" t="s">
        <v>10</v>
      </c>
    </row>
    <row r="370" spans="1:4" x14ac:dyDescent="0.35">
      <c r="A370" t="s">
        <v>1455</v>
      </c>
      <c r="B370" t="s">
        <v>792</v>
      </c>
      <c r="C370" t="s">
        <v>886</v>
      </c>
      <c r="D370" t="s">
        <v>891</v>
      </c>
    </row>
    <row r="371" spans="1:4" x14ac:dyDescent="0.35">
      <c r="A371" t="s">
        <v>1456</v>
      </c>
      <c r="B371" t="s">
        <v>793</v>
      </c>
      <c r="C371" t="s">
        <v>886</v>
      </c>
      <c r="D371" t="s">
        <v>905</v>
      </c>
    </row>
    <row r="372" spans="1:4" x14ac:dyDescent="0.35">
      <c r="A372" t="s">
        <v>1457</v>
      </c>
      <c r="B372" t="s">
        <v>794</v>
      </c>
      <c r="C372" t="s">
        <v>886</v>
      </c>
      <c r="D372" t="s">
        <v>905</v>
      </c>
    </row>
    <row r="373" spans="1:4" x14ac:dyDescent="0.35">
      <c r="A373" t="s">
        <v>1458</v>
      </c>
      <c r="B373" t="s">
        <v>795</v>
      </c>
      <c r="C373" t="s">
        <v>886</v>
      </c>
      <c r="D373" t="s">
        <v>906</v>
      </c>
    </row>
    <row r="374" spans="1:4" x14ac:dyDescent="0.35">
      <c r="A374" t="s">
        <v>1459</v>
      </c>
      <c r="B374" t="s">
        <v>796</v>
      </c>
      <c r="C374" t="s">
        <v>886</v>
      </c>
      <c r="D374" t="s">
        <v>906</v>
      </c>
    </row>
    <row r="375" spans="1:4" x14ac:dyDescent="0.35">
      <c r="A375" t="s">
        <v>1460</v>
      </c>
      <c r="B375" t="s">
        <v>797</v>
      </c>
      <c r="C375" t="s">
        <v>886</v>
      </c>
      <c r="D375" t="s">
        <v>906</v>
      </c>
    </row>
    <row r="376" spans="1:4" x14ac:dyDescent="0.35">
      <c r="A376" t="s">
        <v>1461</v>
      </c>
      <c r="B376" t="s">
        <v>798</v>
      </c>
      <c r="C376" t="s">
        <v>886</v>
      </c>
      <c r="D376" t="s">
        <v>906</v>
      </c>
    </row>
    <row r="377" spans="1:4" x14ac:dyDescent="0.35">
      <c r="A377" t="s">
        <v>1462</v>
      </c>
      <c r="B377" t="s">
        <v>799</v>
      </c>
      <c r="C377" t="s">
        <v>886</v>
      </c>
      <c r="D377" t="s">
        <v>906</v>
      </c>
    </row>
    <row r="378" spans="1:4" x14ac:dyDescent="0.35">
      <c r="A378" t="s">
        <v>1463</v>
      </c>
      <c r="B378" t="s">
        <v>800</v>
      </c>
      <c r="C378" t="s">
        <v>886</v>
      </c>
      <c r="D378" t="s">
        <v>888</v>
      </c>
    </row>
    <row r="379" spans="1:4" x14ac:dyDescent="0.35">
      <c r="A379" t="s">
        <v>1464</v>
      </c>
      <c r="B379" t="s">
        <v>801</v>
      </c>
      <c r="C379" t="s">
        <v>886</v>
      </c>
      <c r="D379" t="s">
        <v>888</v>
      </c>
    </row>
    <row r="380" spans="1:4" x14ac:dyDescent="0.35">
      <c r="A380" t="s">
        <v>1465</v>
      </c>
      <c r="B380" t="s">
        <v>802</v>
      </c>
      <c r="C380" t="s">
        <v>886</v>
      </c>
      <c r="D380" t="s">
        <v>888</v>
      </c>
    </row>
    <row r="381" spans="1:4" x14ac:dyDescent="0.35">
      <c r="A381" t="s">
        <v>1466</v>
      </c>
      <c r="B381" t="s">
        <v>803</v>
      </c>
      <c r="C381" t="s">
        <v>886</v>
      </c>
      <c r="D381" t="s">
        <v>888</v>
      </c>
    </row>
    <row r="382" spans="1:4" x14ac:dyDescent="0.35">
      <c r="A382" t="s">
        <v>1467</v>
      </c>
      <c r="B382" t="s">
        <v>804</v>
      </c>
      <c r="C382" t="s">
        <v>886</v>
      </c>
      <c r="D382" t="s">
        <v>907</v>
      </c>
    </row>
    <row r="383" spans="1:4" x14ac:dyDescent="0.35">
      <c r="A383" t="s">
        <v>1468</v>
      </c>
      <c r="B383" t="s">
        <v>805</v>
      </c>
      <c r="C383" t="s">
        <v>886</v>
      </c>
      <c r="D383" t="s">
        <v>888</v>
      </c>
    </row>
    <row r="384" spans="1:4" x14ac:dyDescent="0.35">
      <c r="A384" t="s">
        <v>1469</v>
      </c>
      <c r="B384" t="s">
        <v>806</v>
      </c>
      <c r="C384" t="s">
        <v>886</v>
      </c>
      <c r="D384" t="s">
        <v>888</v>
      </c>
    </row>
    <row r="385" spans="1:4" x14ac:dyDescent="0.35">
      <c r="A385" t="s">
        <v>1470</v>
      </c>
      <c r="B385" t="s">
        <v>807</v>
      </c>
      <c r="C385" t="s">
        <v>886</v>
      </c>
      <c r="D385" t="s">
        <v>908</v>
      </c>
    </row>
    <row r="386" spans="1:4" x14ac:dyDescent="0.35">
      <c r="A386" t="s">
        <v>1471</v>
      </c>
      <c r="B386" t="s">
        <v>808</v>
      </c>
      <c r="C386" t="s">
        <v>886</v>
      </c>
      <c r="D386" t="s">
        <v>907</v>
      </c>
    </row>
    <row r="387" spans="1:4" x14ac:dyDescent="0.35">
      <c r="A387" t="s">
        <v>1472</v>
      </c>
      <c r="B387" t="s">
        <v>809</v>
      </c>
      <c r="C387" t="s">
        <v>886</v>
      </c>
      <c r="D387" t="s">
        <v>888</v>
      </c>
    </row>
    <row r="388" spans="1:4" x14ac:dyDescent="0.35">
      <c r="A388" t="s">
        <v>1473</v>
      </c>
      <c r="B388" t="s">
        <v>810</v>
      </c>
      <c r="C388" t="s">
        <v>886</v>
      </c>
      <c r="D388" t="s">
        <v>888</v>
      </c>
    </row>
    <row r="389" spans="1:4" x14ac:dyDescent="0.35">
      <c r="A389" t="s">
        <v>1474</v>
      </c>
      <c r="B389" t="s">
        <v>811</v>
      </c>
      <c r="C389" t="s">
        <v>886</v>
      </c>
      <c r="D389" t="s">
        <v>907</v>
      </c>
    </row>
    <row r="390" spans="1:4" x14ac:dyDescent="0.35">
      <c r="A390" t="s">
        <v>1475</v>
      </c>
      <c r="B390" t="s">
        <v>812</v>
      </c>
      <c r="C390" t="s">
        <v>886</v>
      </c>
      <c r="D390" t="s">
        <v>909</v>
      </c>
    </row>
    <row r="391" spans="1:4" x14ac:dyDescent="0.35">
      <c r="A391" t="s">
        <v>1476</v>
      </c>
      <c r="B391" t="s">
        <v>813</v>
      </c>
      <c r="C391" t="s">
        <v>886</v>
      </c>
      <c r="D391" t="s">
        <v>888</v>
      </c>
    </row>
    <row r="392" spans="1:4" x14ac:dyDescent="0.35">
      <c r="A392" t="s">
        <v>1477</v>
      </c>
      <c r="B392" t="s">
        <v>814</v>
      </c>
      <c r="C392" t="s">
        <v>886</v>
      </c>
      <c r="D392" t="s">
        <v>910</v>
      </c>
    </row>
    <row r="393" spans="1:4" x14ac:dyDescent="0.35">
      <c r="A393" t="s">
        <v>1478</v>
      </c>
      <c r="B393" t="s">
        <v>815</v>
      </c>
      <c r="C393" t="s">
        <v>886</v>
      </c>
      <c r="D393" t="s">
        <v>888</v>
      </c>
    </row>
    <row r="394" spans="1:4" x14ac:dyDescent="0.35">
      <c r="A394" t="s">
        <v>1479</v>
      </c>
      <c r="B394" t="s">
        <v>816</v>
      </c>
      <c r="C394" t="s">
        <v>886</v>
      </c>
      <c r="D394" t="s">
        <v>888</v>
      </c>
    </row>
    <row r="395" spans="1:4" x14ac:dyDescent="0.35">
      <c r="A395" t="s">
        <v>1480</v>
      </c>
      <c r="B395" t="s">
        <v>817</v>
      </c>
      <c r="C395" t="s">
        <v>886</v>
      </c>
      <c r="D395" t="s">
        <v>909</v>
      </c>
    </row>
    <row r="396" spans="1:4" x14ac:dyDescent="0.35">
      <c r="A396" t="s">
        <v>1481</v>
      </c>
      <c r="B396" t="s">
        <v>818</v>
      </c>
      <c r="C396" t="s">
        <v>886</v>
      </c>
      <c r="D396" t="s">
        <v>911</v>
      </c>
    </row>
    <row r="397" spans="1:4" x14ac:dyDescent="0.35">
      <c r="A397" t="s">
        <v>1482</v>
      </c>
      <c r="B397" t="s">
        <v>819</v>
      </c>
      <c r="C397" t="s">
        <v>886</v>
      </c>
      <c r="D397" t="s">
        <v>888</v>
      </c>
    </row>
    <row r="398" spans="1:4" x14ac:dyDescent="0.35">
      <c r="A398" t="s">
        <v>1483</v>
      </c>
      <c r="B398" t="s">
        <v>820</v>
      </c>
      <c r="C398" t="s">
        <v>886</v>
      </c>
      <c r="D398" t="s">
        <v>907</v>
      </c>
    </row>
    <row r="399" spans="1:4" x14ac:dyDescent="0.35">
      <c r="A399" t="s">
        <v>1484</v>
      </c>
      <c r="B399" t="s">
        <v>821</v>
      </c>
      <c r="C399" t="s">
        <v>886</v>
      </c>
      <c r="D399" t="s">
        <v>888</v>
      </c>
    </row>
    <row r="400" spans="1:4" x14ac:dyDescent="0.35">
      <c r="A400" t="s">
        <v>1485</v>
      </c>
      <c r="B400" t="s">
        <v>822</v>
      </c>
      <c r="C400" t="s">
        <v>886</v>
      </c>
      <c r="D400" t="s">
        <v>888</v>
      </c>
    </row>
    <row r="401" spans="1:4" x14ac:dyDescent="0.35">
      <c r="A401" t="s">
        <v>1486</v>
      </c>
      <c r="B401" t="s">
        <v>823</v>
      </c>
      <c r="C401" t="s">
        <v>886</v>
      </c>
      <c r="D401" t="s">
        <v>910</v>
      </c>
    </row>
    <row r="402" spans="1:4" x14ac:dyDescent="0.35">
      <c r="A402" t="s">
        <v>1487</v>
      </c>
      <c r="B402" t="s">
        <v>824</v>
      </c>
      <c r="C402" t="s">
        <v>886</v>
      </c>
      <c r="D402" t="s">
        <v>888</v>
      </c>
    </row>
    <row r="403" spans="1:4" x14ac:dyDescent="0.35">
      <c r="A403" t="s">
        <v>1488</v>
      </c>
      <c r="B403" t="s">
        <v>825</v>
      </c>
      <c r="C403" t="s">
        <v>886</v>
      </c>
      <c r="D403" t="s">
        <v>907</v>
      </c>
    </row>
    <row r="404" spans="1:4" x14ac:dyDescent="0.35">
      <c r="A404" t="s">
        <v>1489</v>
      </c>
      <c r="B404" t="s">
        <v>826</v>
      </c>
      <c r="C404" t="s">
        <v>886</v>
      </c>
      <c r="D404" t="s">
        <v>908</v>
      </c>
    </row>
    <row r="405" spans="1:4" x14ac:dyDescent="0.35">
      <c r="A405" t="s">
        <v>1490</v>
      </c>
      <c r="B405" t="s">
        <v>827</v>
      </c>
      <c r="C405" t="s">
        <v>886</v>
      </c>
      <c r="D405" t="s">
        <v>888</v>
      </c>
    </row>
    <row r="406" spans="1:4" x14ac:dyDescent="0.35">
      <c r="A406" t="s">
        <v>1491</v>
      </c>
      <c r="B406" t="s">
        <v>828</v>
      </c>
      <c r="C406" t="s">
        <v>886</v>
      </c>
      <c r="D406" t="s">
        <v>909</v>
      </c>
    </row>
    <row r="407" spans="1:4" x14ac:dyDescent="0.35">
      <c r="A407" t="s">
        <v>1492</v>
      </c>
      <c r="B407" t="s">
        <v>829</v>
      </c>
      <c r="C407" t="s">
        <v>886</v>
      </c>
      <c r="D407" t="s">
        <v>888</v>
      </c>
    </row>
    <row r="408" spans="1:4" x14ac:dyDescent="0.35">
      <c r="A408" t="s">
        <v>1493</v>
      </c>
      <c r="B408" t="s">
        <v>830</v>
      </c>
      <c r="C408" t="s">
        <v>886</v>
      </c>
      <c r="D408" t="s">
        <v>907</v>
      </c>
    </row>
    <row r="409" spans="1:4" x14ac:dyDescent="0.35">
      <c r="A409" t="s">
        <v>1494</v>
      </c>
      <c r="B409" t="s">
        <v>831</v>
      </c>
      <c r="C409" t="s">
        <v>886</v>
      </c>
      <c r="D409" t="s">
        <v>888</v>
      </c>
    </row>
    <row r="410" spans="1:4" x14ac:dyDescent="0.35">
      <c r="A410" t="s">
        <v>1495</v>
      </c>
      <c r="B410" t="s">
        <v>832</v>
      </c>
      <c r="C410" t="s">
        <v>886</v>
      </c>
      <c r="D410" t="s">
        <v>911</v>
      </c>
    </row>
    <row r="411" spans="1:4" x14ac:dyDescent="0.35">
      <c r="A411" t="s">
        <v>1496</v>
      </c>
      <c r="B411" t="s">
        <v>833</v>
      </c>
      <c r="C411" t="s">
        <v>886</v>
      </c>
      <c r="D411" t="s">
        <v>907</v>
      </c>
    </row>
    <row r="412" spans="1:4" x14ac:dyDescent="0.35">
      <c r="A412" t="s">
        <v>1497</v>
      </c>
      <c r="B412" t="s">
        <v>834</v>
      </c>
      <c r="C412" t="s">
        <v>886</v>
      </c>
      <c r="D412" t="s">
        <v>888</v>
      </c>
    </row>
    <row r="413" spans="1:4" x14ac:dyDescent="0.35">
      <c r="A413" t="s">
        <v>1498</v>
      </c>
      <c r="B413" t="s">
        <v>835</v>
      </c>
      <c r="C413" t="s">
        <v>886</v>
      </c>
      <c r="D413" t="s">
        <v>888</v>
      </c>
    </row>
    <row r="414" spans="1:4" x14ac:dyDescent="0.35">
      <c r="A414" t="s">
        <v>1499</v>
      </c>
      <c r="B414" t="s">
        <v>836</v>
      </c>
      <c r="C414" t="s">
        <v>886</v>
      </c>
      <c r="D414" t="s">
        <v>888</v>
      </c>
    </row>
    <row r="415" spans="1:4" x14ac:dyDescent="0.35">
      <c r="A415" t="s">
        <v>1500</v>
      </c>
      <c r="B415" t="s">
        <v>837</v>
      </c>
      <c r="C415" t="s">
        <v>886</v>
      </c>
      <c r="D415" t="s">
        <v>907</v>
      </c>
    </row>
    <row r="416" spans="1:4" x14ac:dyDescent="0.35">
      <c r="A416" t="s">
        <v>1501</v>
      </c>
      <c r="B416" t="s">
        <v>838</v>
      </c>
      <c r="C416" t="s">
        <v>886</v>
      </c>
      <c r="D416" t="s">
        <v>888</v>
      </c>
    </row>
    <row r="417" spans="1:4" x14ac:dyDescent="0.35">
      <c r="A417" t="s">
        <v>1502</v>
      </c>
      <c r="B417" t="s">
        <v>839</v>
      </c>
      <c r="C417" t="s">
        <v>886</v>
      </c>
      <c r="D417" t="s">
        <v>908</v>
      </c>
    </row>
    <row r="418" spans="1:4" x14ac:dyDescent="0.35">
      <c r="A418" t="s">
        <v>1503</v>
      </c>
      <c r="B418" t="s">
        <v>840</v>
      </c>
      <c r="C418" t="s">
        <v>886</v>
      </c>
      <c r="D418" t="s">
        <v>888</v>
      </c>
    </row>
    <row r="419" spans="1:4" x14ac:dyDescent="0.35">
      <c r="A419" t="s">
        <v>1504</v>
      </c>
      <c r="B419" t="s">
        <v>841</v>
      </c>
      <c r="C419" t="s">
        <v>886</v>
      </c>
      <c r="D419" t="s">
        <v>888</v>
      </c>
    </row>
    <row r="420" spans="1:4" x14ac:dyDescent="0.35">
      <c r="A420" t="s">
        <v>1505</v>
      </c>
      <c r="B420" t="s">
        <v>842</v>
      </c>
      <c r="C420" t="s">
        <v>886</v>
      </c>
      <c r="D420" t="s">
        <v>908</v>
      </c>
    </row>
    <row r="421" spans="1:4" x14ac:dyDescent="0.35">
      <c r="A421" t="s">
        <v>1506</v>
      </c>
      <c r="B421" t="s">
        <v>843</v>
      </c>
      <c r="C421" t="s">
        <v>886</v>
      </c>
      <c r="D421" t="s">
        <v>907</v>
      </c>
    </row>
    <row r="422" spans="1:4" x14ac:dyDescent="0.35">
      <c r="A422" t="s">
        <v>1507</v>
      </c>
      <c r="B422" t="s">
        <v>844</v>
      </c>
      <c r="C422" t="s">
        <v>886</v>
      </c>
      <c r="D422" t="s">
        <v>907</v>
      </c>
    </row>
    <row r="423" spans="1:4" x14ac:dyDescent="0.35">
      <c r="A423" t="s">
        <v>1508</v>
      </c>
      <c r="B423" t="s">
        <v>812</v>
      </c>
      <c r="C423" t="s">
        <v>886</v>
      </c>
      <c r="D423" t="s">
        <v>909</v>
      </c>
    </row>
    <row r="424" spans="1:4" x14ac:dyDescent="0.35">
      <c r="A424" t="s">
        <v>1509</v>
      </c>
      <c r="B424" t="s">
        <v>845</v>
      </c>
      <c r="C424" t="s">
        <v>886</v>
      </c>
      <c r="D424" t="s">
        <v>888</v>
      </c>
    </row>
    <row r="425" spans="1:4" x14ac:dyDescent="0.35">
      <c r="A425" t="s">
        <v>1510</v>
      </c>
      <c r="B425" t="s">
        <v>846</v>
      </c>
      <c r="C425" t="s">
        <v>886</v>
      </c>
      <c r="D425" t="s">
        <v>912</v>
      </c>
    </row>
    <row r="426" spans="1:4" x14ac:dyDescent="0.35">
      <c r="A426" t="s">
        <v>1511</v>
      </c>
      <c r="B426" t="s">
        <v>847</v>
      </c>
      <c r="C426" t="s">
        <v>886</v>
      </c>
      <c r="D426" t="s">
        <v>912</v>
      </c>
    </row>
    <row r="427" spans="1:4" x14ac:dyDescent="0.35">
      <c r="A427" t="s">
        <v>1512</v>
      </c>
      <c r="B427" t="s">
        <v>848</v>
      </c>
      <c r="C427" t="s">
        <v>886</v>
      </c>
      <c r="D427" t="s">
        <v>912</v>
      </c>
    </row>
    <row r="428" spans="1:4" x14ac:dyDescent="0.35">
      <c r="A428" t="s">
        <v>1513</v>
      </c>
      <c r="B428" t="s">
        <v>849</v>
      </c>
      <c r="C428" t="s">
        <v>886</v>
      </c>
      <c r="D428" t="s">
        <v>912</v>
      </c>
    </row>
    <row r="429" spans="1:4" x14ac:dyDescent="0.35">
      <c r="A429" t="s">
        <v>1514</v>
      </c>
      <c r="B429" t="s">
        <v>850</v>
      </c>
      <c r="C429" t="s">
        <v>886</v>
      </c>
      <c r="D429" t="s">
        <v>912</v>
      </c>
    </row>
    <row r="430" spans="1:4" x14ac:dyDescent="0.35">
      <c r="A430" t="s">
        <v>1515</v>
      </c>
      <c r="B430" t="s">
        <v>851</v>
      </c>
      <c r="C430" t="s">
        <v>886</v>
      </c>
      <c r="D430" t="s">
        <v>913</v>
      </c>
    </row>
    <row r="431" spans="1:4" x14ac:dyDescent="0.35">
      <c r="A431" t="s">
        <v>1516</v>
      </c>
      <c r="B431" t="s">
        <v>852</v>
      </c>
      <c r="C431" t="s">
        <v>886</v>
      </c>
      <c r="D431" t="s">
        <v>913</v>
      </c>
    </row>
    <row r="432" spans="1:4" x14ac:dyDescent="0.35">
      <c r="A432" t="s">
        <v>1517</v>
      </c>
      <c r="B432" t="s">
        <v>853</v>
      </c>
      <c r="C432" t="s">
        <v>886</v>
      </c>
      <c r="D432" t="s">
        <v>914</v>
      </c>
    </row>
    <row r="433" spans="1:4" x14ac:dyDescent="0.35">
      <c r="A433" t="s">
        <v>1518</v>
      </c>
      <c r="B433" t="s">
        <v>854</v>
      </c>
      <c r="C433" t="s">
        <v>886</v>
      </c>
      <c r="D433" t="s">
        <v>915</v>
      </c>
    </row>
    <row r="434" spans="1:4" x14ac:dyDescent="0.35">
      <c r="A434" t="s">
        <v>1519</v>
      </c>
      <c r="B434" t="s">
        <v>855</v>
      </c>
      <c r="C434" t="s">
        <v>886</v>
      </c>
      <c r="D434" t="s">
        <v>916</v>
      </c>
    </row>
    <row r="435" spans="1:4" x14ac:dyDescent="0.35">
      <c r="A435" t="s">
        <v>1520</v>
      </c>
      <c r="B435" t="s">
        <v>856</v>
      </c>
      <c r="C435" t="s">
        <v>886</v>
      </c>
      <c r="D435" t="s">
        <v>7</v>
      </c>
    </row>
    <row r="436" spans="1:4" x14ac:dyDescent="0.35">
      <c r="A436" t="s">
        <v>1521</v>
      </c>
      <c r="B436" t="s">
        <v>580</v>
      </c>
      <c r="C436" t="s">
        <v>886</v>
      </c>
      <c r="D436" t="s">
        <v>7</v>
      </c>
    </row>
    <row r="437" spans="1:4" x14ac:dyDescent="0.35">
      <c r="A437" t="s">
        <v>1522</v>
      </c>
      <c r="B437" t="s">
        <v>580</v>
      </c>
      <c r="C437" t="s">
        <v>886</v>
      </c>
      <c r="D437" t="s">
        <v>7</v>
      </c>
    </row>
    <row r="438" spans="1:4" x14ac:dyDescent="0.35">
      <c r="A438" t="s">
        <v>1523</v>
      </c>
      <c r="B438" t="s">
        <v>618</v>
      </c>
      <c r="C438" t="s">
        <v>886</v>
      </c>
      <c r="D438" t="s">
        <v>7</v>
      </c>
    </row>
    <row r="439" spans="1:4" x14ac:dyDescent="0.35">
      <c r="A439" t="s">
        <v>1524</v>
      </c>
      <c r="B439" t="s">
        <v>618</v>
      </c>
      <c r="C439" t="s">
        <v>886</v>
      </c>
      <c r="D439" t="s">
        <v>7</v>
      </c>
    </row>
    <row r="440" spans="1:4" x14ac:dyDescent="0.35">
      <c r="A440" t="s">
        <v>1525</v>
      </c>
      <c r="B440" t="s">
        <v>581</v>
      </c>
      <c r="C440" t="s">
        <v>886</v>
      </c>
      <c r="D440" t="s">
        <v>7</v>
      </c>
    </row>
    <row r="441" spans="1:4" x14ac:dyDescent="0.35">
      <c r="A441" t="s">
        <v>1526</v>
      </c>
      <c r="B441" t="s">
        <v>581</v>
      </c>
      <c r="C441" t="s">
        <v>886</v>
      </c>
      <c r="D441" t="s">
        <v>7</v>
      </c>
    </row>
    <row r="442" spans="1:4" x14ac:dyDescent="0.35">
      <c r="A442" t="s">
        <v>1527</v>
      </c>
      <c r="B442" t="s">
        <v>583</v>
      </c>
      <c r="C442" t="s">
        <v>886</v>
      </c>
      <c r="D442" t="s">
        <v>7</v>
      </c>
    </row>
    <row r="443" spans="1:4" x14ac:dyDescent="0.35">
      <c r="A443" t="s">
        <v>1528</v>
      </c>
      <c r="B443" t="s">
        <v>583</v>
      </c>
      <c r="C443" t="s">
        <v>886</v>
      </c>
      <c r="D443" t="s">
        <v>7</v>
      </c>
    </row>
    <row r="444" spans="1:4" x14ac:dyDescent="0.35">
      <c r="A444" t="s">
        <v>1529</v>
      </c>
      <c r="B444" t="s">
        <v>584</v>
      </c>
      <c r="C444" t="s">
        <v>886</v>
      </c>
      <c r="D444" t="s">
        <v>7</v>
      </c>
    </row>
    <row r="445" spans="1:4" x14ac:dyDescent="0.35">
      <c r="A445" t="s">
        <v>1530</v>
      </c>
      <c r="B445" t="s">
        <v>640</v>
      </c>
      <c r="C445" t="s">
        <v>886</v>
      </c>
      <c r="D445" t="s">
        <v>7</v>
      </c>
    </row>
    <row r="446" spans="1:4" x14ac:dyDescent="0.35">
      <c r="A446" t="s">
        <v>1531</v>
      </c>
      <c r="B446" t="s">
        <v>584</v>
      </c>
      <c r="C446" t="s">
        <v>886</v>
      </c>
      <c r="D446" t="s">
        <v>7</v>
      </c>
    </row>
    <row r="447" spans="1:4" x14ac:dyDescent="0.35">
      <c r="A447" t="s">
        <v>1532</v>
      </c>
      <c r="B447" t="s">
        <v>644</v>
      </c>
      <c r="C447" t="s">
        <v>886</v>
      </c>
      <c r="D447" t="s">
        <v>7</v>
      </c>
    </row>
    <row r="448" spans="1:4" x14ac:dyDescent="0.35">
      <c r="A448" t="s">
        <v>1533</v>
      </c>
      <c r="B448" t="s">
        <v>644</v>
      </c>
      <c r="C448" t="s">
        <v>886</v>
      </c>
      <c r="D448" t="s">
        <v>7</v>
      </c>
    </row>
    <row r="449" spans="1:4" x14ac:dyDescent="0.35">
      <c r="A449" t="s">
        <v>1534</v>
      </c>
      <c r="B449" t="s">
        <v>646</v>
      </c>
      <c r="C449" t="s">
        <v>886</v>
      </c>
      <c r="D449" t="s">
        <v>7</v>
      </c>
    </row>
    <row r="450" spans="1:4" x14ac:dyDescent="0.35">
      <c r="A450" t="s">
        <v>1535</v>
      </c>
      <c r="B450" t="s">
        <v>646</v>
      </c>
      <c r="C450" t="s">
        <v>886</v>
      </c>
      <c r="D450" t="s">
        <v>7</v>
      </c>
    </row>
    <row r="451" spans="1:4" x14ac:dyDescent="0.35">
      <c r="A451" t="s">
        <v>1536</v>
      </c>
      <c r="B451" t="s">
        <v>857</v>
      </c>
      <c r="C451" t="s">
        <v>886</v>
      </c>
      <c r="D451" t="s">
        <v>917</v>
      </c>
    </row>
    <row r="452" spans="1:4" x14ac:dyDescent="0.35">
      <c r="A452" t="s">
        <v>1537</v>
      </c>
      <c r="B452" t="s">
        <v>858</v>
      </c>
      <c r="C452" t="s">
        <v>886</v>
      </c>
      <c r="D452" t="s">
        <v>918</v>
      </c>
    </row>
    <row r="453" spans="1:4" x14ac:dyDescent="0.35">
      <c r="A453" t="s">
        <v>1538</v>
      </c>
      <c r="B453" t="s">
        <v>859</v>
      </c>
      <c r="C453" t="s">
        <v>886</v>
      </c>
      <c r="D453" t="s">
        <v>899</v>
      </c>
    </row>
    <row r="454" spans="1:4" x14ac:dyDescent="0.35">
      <c r="A454" t="s">
        <v>1539</v>
      </c>
      <c r="B454" t="s">
        <v>860</v>
      </c>
      <c r="C454" t="s">
        <v>886</v>
      </c>
      <c r="D454" t="s">
        <v>906</v>
      </c>
    </row>
    <row r="455" spans="1:4" x14ac:dyDescent="0.35">
      <c r="A455" t="s">
        <v>1540</v>
      </c>
      <c r="B455" t="s">
        <v>861</v>
      </c>
      <c r="C455" t="s">
        <v>886</v>
      </c>
      <c r="D455" t="s">
        <v>908</v>
      </c>
    </row>
    <row r="456" spans="1:4" x14ac:dyDescent="0.35">
      <c r="A456" t="s">
        <v>1541</v>
      </c>
      <c r="B456" t="s">
        <v>862</v>
      </c>
      <c r="C456" t="s">
        <v>886</v>
      </c>
      <c r="D456" t="s">
        <v>919</v>
      </c>
    </row>
    <row r="457" spans="1:4" x14ac:dyDescent="0.35">
      <c r="A457" t="s">
        <v>1542</v>
      </c>
      <c r="B457" t="s">
        <v>863</v>
      </c>
      <c r="C457" t="s">
        <v>886</v>
      </c>
      <c r="D457" t="s">
        <v>920</v>
      </c>
    </row>
    <row r="458" spans="1:4" x14ac:dyDescent="0.35">
      <c r="A458" t="s">
        <v>1543</v>
      </c>
      <c r="B458" t="s">
        <v>864</v>
      </c>
      <c r="C458" t="s">
        <v>886</v>
      </c>
      <c r="D458" t="s">
        <v>920</v>
      </c>
    </row>
    <row r="459" spans="1:4" x14ac:dyDescent="0.35">
      <c r="A459" t="s">
        <v>1544</v>
      </c>
      <c r="B459" t="s">
        <v>865</v>
      </c>
      <c r="C459" t="s">
        <v>886</v>
      </c>
      <c r="D459" t="s">
        <v>920</v>
      </c>
    </row>
    <row r="460" spans="1:4" x14ac:dyDescent="0.35">
      <c r="A460" t="s">
        <v>1545</v>
      </c>
      <c r="B460" t="s">
        <v>618</v>
      </c>
      <c r="C460" t="s">
        <v>886</v>
      </c>
      <c r="D460" t="s">
        <v>7</v>
      </c>
    </row>
    <row r="461" spans="1:4" x14ac:dyDescent="0.35">
      <c r="A461" t="s">
        <v>1546</v>
      </c>
      <c r="B461" t="s">
        <v>580</v>
      </c>
      <c r="C461" t="s">
        <v>886</v>
      </c>
      <c r="D461" t="s">
        <v>7</v>
      </c>
    </row>
    <row r="462" spans="1:4" x14ac:dyDescent="0.35">
      <c r="A462" t="s">
        <v>1547</v>
      </c>
      <c r="B462" t="s">
        <v>581</v>
      </c>
      <c r="C462" t="s">
        <v>886</v>
      </c>
      <c r="D462" t="s">
        <v>7</v>
      </c>
    </row>
    <row r="463" spans="1:4" x14ac:dyDescent="0.35">
      <c r="A463" t="s">
        <v>1548</v>
      </c>
      <c r="B463" t="s">
        <v>583</v>
      </c>
      <c r="C463" t="s">
        <v>886</v>
      </c>
      <c r="D463" t="s">
        <v>7</v>
      </c>
    </row>
    <row r="464" spans="1:4" x14ac:dyDescent="0.35">
      <c r="A464" t="s">
        <v>1549</v>
      </c>
      <c r="B464" t="s">
        <v>640</v>
      </c>
      <c r="C464" t="s">
        <v>886</v>
      </c>
      <c r="D464" t="s">
        <v>7</v>
      </c>
    </row>
    <row r="465" spans="1:4" x14ac:dyDescent="0.35">
      <c r="A465" t="s">
        <v>1550</v>
      </c>
      <c r="B465" t="s">
        <v>644</v>
      </c>
      <c r="C465" t="s">
        <v>886</v>
      </c>
      <c r="D465" t="s">
        <v>7</v>
      </c>
    </row>
    <row r="466" spans="1:4" x14ac:dyDescent="0.35">
      <c r="A466" t="s">
        <v>1551</v>
      </c>
      <c r="B466" t="s">
        <v>646</v>
      </c>
      <c r="C466" t="s">
        <v>886</v>
      </c>
      <c r="D466" t="s">
        <v>7</v>
      </c>
    </row>
    <row r="467" spans="1:4" x14ac:dyDescent="0.35">
      <c r="A467" t="s">
        <v>1552</v>
      </c>
      <c r="B467" t="s">
        <v>866</v>
      </c>
      <c r="C467" t="s">
        <v>886</v>
      </c>
      <c r="D467" t="s">
        <v>7</v>
      </c>
    </row>
    <row r="468" spans="1:4" x14ac:dyDescent="0.35">
      <c r="A468" t="s">
        <v>1553</v>
      </c>
      <c r="B468" t="s">
        <v>649</v>
      </c>
      <c r="C468" t="s">
        <v>886</v>
      </c>
      <c r="D468" t="s">
        <v>7</v>
      </c>
    </row>
    <row r="469" spans="1:4" x14ac:dyDescent="0.35">
      <c r="A469" t="s">
        <v>1554</v>
      </c>
      <c r="B469" t="s">
        <v>867</v>
      </c>
      <c r="C469" t="s">
        <v>886</v>
      </c>
      <c r="D469" t="s">
        <v>890</v>
      </c>
    </row>
    <row r="470" spans="1:4" x14ac:dyDescent="0.35">
      <c r="A470" t="s">
        <v>1555</v>
      </c>
      <c r="B470" t="s">
        <v>868</v>
      </c>
      <c r="C470" t="s">
        <v>886</v>
      </c>
      <c r="D470" t="s">
        <v>8</v>
      </c>
    </row>
    <row r="471" spans="1:4" x14ac:dyDescent="0.35">
      <c r="A471" t="s">
        <v>1556</v>
      </c>
      <c r="B471" t="s">
        <v>869</v>
      </c>
      <c r="C471" t="s">
        <v>886</v>
      </c>
      <c r="D471" t="s">
        <v>8</v>
      </c>
    </row>
    <row r="472" spans="1:4" x14ac:dyDescent="0.35">
      <c r="A472" t="s">
        <v>1557</v>
      </c>
      <c r="B472" t="s">
        <v>870</v>
      </c>
      <c r="C472" t="s">
        <v>886</v>
      </c>
      <c r="D472" t="s">
        <v>9</v>
      </c>
    </row>
    <row r="473" spans="1:4" x14ac:dyDescent="0.35">
      <c r="A473" t="s">
        <v>1558</v>
      </c>
      <c r="B473" t="s">
        <v>871</v>
      </c>
      <c r="C473" t="s">
        <v>886</v>
      </c>
      <c r="D473" t="s">
        <v>921</v>
      </c>
    </row>
    <row r="474" spans="1:4" x14ac:dyDescent="0.35">
      <c r="A474" t="s">
        <v>1559</v>
      </c>
      <c r="B474" t="s">
        <v>872</v>
      </c>
      <c r="C474" t="s">
        <v>886</v>
      </c>
      <c r="D474" t="s">
        <v>895</v>
      </c>
    </row>
    <row r="475" spans="1:4" x14ac:dyDescent="0.35">
      <c r="A475" t="s">
        <v>1560</v>
      </c>
      <c r="B475" t="s">
        <v>873</v>
      </c>
      <c r="C475" t="s">
        <v>886</v>
      </c>
      <c r="D475" t="s">
        <v>887</v>
      </c>
    </row>
    <row r="476" spans="1:4" x14ac:dyDescent="0.35">
      <c r="A476" t="s">
        <v>1561</v>
      </c>
      <c r="B476" t="s">
        <v>874</v>
      </c>
      <c r="C476" t="s">
        <v>886</v>
      </c>
      <c r="D476" t="s">
        <v>889</v>
      </c>
    </row>
    <row r="477" spans="1:4" x14ac:dyDescent="0.35">
      <c r="A477" t="s">
        <v>1562</v>
      </c>
      <c r="B477" t="s">
        <v>875</v>
      </c>
      <c r="C477" t="s">
        <v>886</v>
      </c>
      <c r="D477" t="s">
        <v>920</v>
      </c>
    </row>
    <row r="478" spans="1:4" x14ac:dyDescent="0.35">
      <c r="A478" t="s">
        <v>1563</v>
      </c>
      <c r="B478" t="s">
        <v>876</v>
      </c>
      <c r="C478" t="s">
        <v>886</v>
      </c>
      <c r="D478" t="s">
        <v>922</v>
      </c>
    </row>
    <row r="479" spans="1:4" x14ac:dyDescent="0.35">
      <c r="A479" t="s">
        <v>1564</v>
      </c>
      <c r="B479" t="s">
        <v>877</v>
      </c>
      <c r="C479" t="s">
        <v>886</v>
      </c>
      <c r="D479" t="s">
        <v>901</v>
      </c>
    </row>
    <row r="480" spans="1:4" x14ac:dyDescent="0.35">
      <c r="A480" t="s">
        <v>1565</v>
      </c>
      <c r="B480" t="s">
        <v>775</v>
      </c>
      <c r="C480" t="s">
        <v>886</v>
      </c>
      <c r="D480" t="s">
        <v>10</v>
      </c>
    </row>
    <row r="481" spans="1:4" x14ac:dyDescent="0.35">
      <c r="A481" t="s">
        <v>1566</v>
      </c>
      <c r="B481" t="s">
        <v>878</v>
      </c>
      <c r="C481" t="s">
        <v>886</v>
      </c>
      <c r="D481" t="s">
        <v>891</v>
      </c>
    </row>
    <row r="482" spans="1:4" x14ac:dyDescent="0.35">
      <c r="A482" t="s">
        <v>1567</v>
      </c>
      <c r="B482" t="s">
        <v>879</v>
      </c>
      <c r="C482" t="s">
        <v>886</v>
      </c>
      <c r="D482" t="s">
        <v>923</v>
      </c>
    </row>
    <row r="483" spans="1:4" x14ac:dyDescent="0.35">
      <c r="A483" t="s">
        <v>1568</v>
      </c>
      <c r="B483" t="s">
        <v>880</v>
      </c>
      <c r="C483" t="s">
        <v>886</v>
      </c>
      <c r="D483" t="s">
        <v>924</v>
      </c>
    </row>
    <row r="484" spans="1:4" x14ac:dyDescent="0.35">
      <c r="A484" t="s">
        <v>1569</v>
      </c>
      <c r="B484" t="s">
        <v>881</v>
      </c>
      <c r="C484" t="s">
        <v>886</v>
      </c>
      <c r="D484" t="s">
        <v>906</v>
      </c>
    </row>
    <row r="485" spans="1:4" x14ac:dyDescent="0.35">
      <c r="A485" t="s">
        <v>1570</v>
      </c>
      <c r="B485" t="s">
        <v>882</v>
      </c>
      <c r="C485" t="s">
        <v>886</v>
      </c>
      <c r="D485" t="s">
        <v>888</v>
      </c>
    </row>
    <row r="486" spans="1:4" x14ac:dyDescent="0.35">
      <c r="A486" t="s">
        <v>1571</v>
      </c>
      <c r="B486" t="s">
        <v>883</v>
      </c>
      <c r="C486" t="s">
        <v>886</v>
      </c>
      <c r="D486" t="s">
        <v>888</v>
      </c>
    </row>
    <row r="487" spans="1:4" x14ac:dyDescent="0.35">
      <c r="A487" t="s">
        <v>1572</v>
      </c>
      <c r="B487" t="s">
        <v>884</v>
      </c>
      <c r="C487" t="s">
        <v>886</v>
      </c>
      <c r="D487" t="s">
        <v>910</v>
      </c>
    </row>
    <row r="488" spans="1:4" x14ac:dyDescent="0.35">
      <c r="A488" t="s">
        <v>1573</v>
      </c>
      <c r="B488" t="s">
        <v>885</v>
      </c>
      <c r="C488" t="s">
        <v>886</v>
      </c>
      <c r="D488" t="s">
        <v>907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5FE25-DCBF-4FD3-A39F-7C16520F2943}">
  <dimension ref="A2:C19"/>
  <sheetViews>
    <sheetView workbookViewId="0">
      <selection activeCell="E15" sqref="E15"/>
    </sheetView>
  </sheetViews>
  <sheetFormatPr defaultRowHeight="14.5" x14ac:dyDescent="0.35"/>
  <cols>
    <col min="1" max="1" width="9.7265625" bestFit="1" customWidth="1"/>
    <col min="2" max="2" width="11.1796875" bestFit="1" customWidth="1"/>
  </cols>
  <sheetData>
    <row r="2" spans="1:3" x14ac:dyDescent="0.35">
      <c r="A2" t="s">
        <v>6</v>
      </c>
      <c r="B2" s="8" t="s">
        <v>11</v>
      </c>
    </row>
    <row r="3" spans="1:3" x14ac:dyDescent="0.35">
      <c r="A3" t="s">
        <v>160</v>
      </c>
      <c r="B3" s="13">
        <f ca="1">Spot!B5</f>
        <v>44976</v>
      </c>
    </row>
    <row r="4" spans="1:3" x14ac:dyDescent="0.35">
      <c r="A4" t="s">
        <v>161</v>
      </c>
      <c r="B4" s="13">
        <f ca="1">Spot!B6</f>
        <v>45341</v>
      </c>
    </row>
    <row r="5" spans="1:3" x14ac:dyDescent="0.35">
      <c r="B5" t="s">
        <v>154</v>
      </c>
      <c r="C5" t="s">
        <v>155</v>
      </c>
    </row>
    <row r="6" spans="1:3" x14ac:dyDescent="0.35">
      <c r="A6" t="e">
        <f ca="1">_xll.BDH(B2,"px low bid,px high ask",B3,B4)</f>
        <v>#NAME?</v>
      </c>
    </row>
    <row r="8" spans="1:3" x14ac:dyDescent="0.35">
      <c r="A8" s="10">
        <v>44595</v>
      </c>
      <c r="B8">
        <v>12</v>
      </c>
      <c r="C8">
        <f>B19+1</f>
        <v>24</v>
      </c>
    </row>
    <row r="9" spans="1:3" x14ac:dyDescent="0.35">
      <c r="A9" s="10">
        <v>44594</v>
      </c>
      <c r="B9">
        <v>13</v>
      </c>
      <c r="C9">
        <f>C8+1</f>
        <v>25</v>
      </c>
    </row>
    <row r="10" spans="1:3" x14ac:dyDescent="0.35">
      <c r="A10" s="10">
        <v>44593</v>
      </c>
      <c r="B10">
        <f>B9+1</f>
        <v>14</v>
      </c>
      <c r="C10">
        <f t="shared" ref="C10:C19" si="0">C9+1</f>
        <v>26</v>
      </c>
    </row>
    <row r="11" spans="1:3" x14ac:dyDescent="0.35">
      <c r="A11" s="10">
        <v>44592</v>
      </c>
      <c r="B11">
        <f t="shared" ref="B11:B19" si="1">B10+1</f>
        <v>15</v>
      </c>
      <c r="C11">
        <f t="shared" si="0"/>
        <v>27</v>
      </c>
    </row>
    <row r="12" spans="1:3" x14ac:dyDescent="0.35">
      <c r="A12" s="10">
        <v>44589</v>
      </c>
      <c r="B12">
        <f t="shared" si="1"/>
        <v>16</v>
      </c>
      <c r="C12">
        <f t="shared" si="0"/>
        <v>28</v>
      </c>
    </row>
    <row r="13" spans="1:3" x14ac:dyDescent="0.35">
      <c r="A13" s="10">
        <v>44588</v>
      </c>
      <c r="B13">
        <f t="shared" si="1"/>
        <v>17</v>
      </c>
      <c r="C13">
        <f t="shared" si="0"/>
        <v>29</v>
      </c>
    </row>
    <row r="14" spans="1:3" x14ac:dyDescent="0.35">
      <c r="A14" s="10">
        <v>44587</v>
      </c>
      <c r="B14">
        <f t="shared" si="1"/>
        <v>18</v>
      </c>
      <c r="C14">
        <f t="shared" si="0"/>
        <v>30</v>
      </c>
    </row>
    <row r="15" spans="1:3" x14ac:dyDescent="0.35">
      <c r="A15" s="10">
        <v>44586</v>
      </c>
      <c r="B15">
        <f t="shared" si="1"/>
        <v>19</v>
      </c>
      <c r="C15">
        <f t="shared" si="0"/>
        <v>31</v>
      </c>
    </row>
    <row r="16" spans="1:3" x14ac:dyDescent="0.35">
      <c r="A16" s="10">
        <v>44585</v>
      </c>
      <c r="B16">
        <f t="shared" si="1"/>
        <v>20</v>
      </c>
      <c r="C16">
        <f t="shared" si="0"/>
        <v>32</v>
      </c>
    </row>
    <row r="17" spans="1:3" x14ac:dyDescent="0.35">
      <c r="A17" s="10">
        <v>44582</v>
      </c>
      <c r="B17">
        <f t="shared" si="1"/>
        <v>21</v>
      </c>
      <c r="C17">
        <f t="shared" si="0"/>
        <v>33</v>
      </c>
    </row>
    <row r="18" spans="1:3" x14ac:dyDescent="0.35">
      <c r="A18" s="10">
        <v>44581</v>
      </c>
      <c r="B18">
        <f t="shared" si="1"/>
        <v>22</v>
      </c>
      <c r="C18">
        <f t="shared" si="0"/>
        <v>34</v>
      </c>
    </row>
    <row r="19" spans="1:3" x14ac:dyDescent="0.35">
      <c r="A19" s="10">
        <v>44580</v>
      </c>
      <c r="B19">
        <f t="shared" si="1"/>
        <v>23</v>
      </c>
      <c r="C19">
        <f t="shared" si="0"/>
        <v>35</v>
      </c>
    </row>
  </sheetData>
  <dataValidations count="1">
    <dataValidation type="list" allowBlank="1" showInputMessage="1" showErrorMessage="1" sqref="B2" xr:uid="{82A3D777-4DF2-48D5-8877-358F4F7DE981}">
      <formula1>#REF!</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86383-B3E6-40EB-96D5-5A63A3408264}">
  <sheetPr codeName="Sheet1">
    <tabColor rgb="FF92D050"/>
  </sheetPr>
  <dimension ref="A1:E895"/>
  <sheetViews>
    <sheetView zoomScale="130" zoomScaleNormal="130" workbookViewId="0">
      <pane ySplit="5" topLeftCell="A6" activePane="bottomLeft" state="frozen"/>
      <selection activeCell="B9" sqref="B9"/>
      <selection pane="bottomLeft" activeCell="B9" sqref="B9"/>
    </sheetView>
  </sheetViews>
  <sheetFormatPr defaultRowHeight="14.5" x14ac:dyDescent="0.35"/>
  <cols>
    <col min="1" max="1" width="10" customWidth="1"/>
    <col min="2" max="2" width="11.1796875" bestFit="1" customWidth="1"/>
    <col min="3" max="3" width="10.7265625" bestFit="1" customWidth="1"/>
    <col min="4" max="4" width="10.81640625" bestFit="1" customWidth="1"/>
    <col min="5" max="5" width="10.81640625" style="2" bestFit="1" customWidth="1"/>
  </cols>
  <sheetData>
    <row r="1" spans="1:4" x14ac:dyDescent="0.35">
      <c r="A1" t="s">
        <v>156</v>
      </c>
    </row>
    <row r="2" spans="1:4" x14ac:dyDescent="0.35">
      <c r="A2" s="16">
        <f>Spot!B2</f>
        <v>0</v>
      </c>
    </row>
    <row r="3" spans="1:4" x14ac:dyDescent="0.35">
      <c r="A3" s="17">
        <f ca="1">Spot!B5</f>
        <v>44976</v>
      </c>
      <c r="B3" s="10"/>
      <c r="C3" s="10"/>
    </row>
    <row r="4" spans="1:4" x14ac:dyDescent="0.35">
      <c r="A4" s="17">
        <f ca="1">Spot!B6</f>
        <v>45341</v>
      </c>
      <c r="B4" s="10"/>
      <c r="C4" s="10"/>
    </row>
    <row r="5" spans="1:4" x14ac:dyDescent="0.35">
      <c r="A5" t="str">
        <f ca="1">_xll.RHistory(A2,"ASK.Timestamp;ASK.High","START:"&amp;$A$3&amp;" END:"&amp;$A$4&amp;" INTERVAL:1D",,"TSREPEAT:NO CH:Fd",B5)</f>
        <v>You do not have permission to view these RICs: 0</v>
      </c>
    </row>
    <row r="6" spans="1:4" x14ac:dyDescent="0.35">
      <c r="B6" s="1"/>
    </row>
    <row r="7" spans="1:4" x14ac:dyDescent="0.35">
      <c r="B7" s="1"/>
      <c r="D7" s="1"/>
    </row>
    <row r="8" spans="1:4" x14ac:dyDescent="0.35">
      <c r="B8" s="1"/>
      <c r="D8" s="1"/>
    </row>
    <row r="9" spans="1:4" x14ac:dyDescent="0.35">
      <c r="B9" s="1"/>
      <c r="D9" s="1"/>
    </row>
    <row r="10" spans="1:4" x14ac:dyDescent="0.35">
      <c r="B10" s="1"/>
      <c r="D10" s="1"/>
    </row>
    <row r="11" spans="1:4" x14ac:dyDescent="0.35">
      <c r="B11" s="1"/>
      <c r="D11" s="1"/>
    </row>
    <row r="12" spans="1:4" x14ac:dyDescent="0.35">
      <c r="B12" s="1"/>
      <c r="D12" s="1"/>
    </row>
    <row r="13" spans="1:4" x14ac:dyDescent="0.35">
      <c r="B13" s="1"/>
      <c r="D13" s="1"/>
    </row>
    <row r="14" spans="1:4" x14ac:dyDescent="0.35">
      <c r="B14" s="1"/>
      <c r="D14" s="1"/>
    </row>
    <row r="15" spans="1:4" x14ac:dyDescent="0.35">
      <c r="B15" s="1"/>
      <c r="D15" s="1"/>
    </row>
    <row r="16" spans="1:4" x14ac:dyDescent="0.35">
      <c r="B16" s="1"/>
      <c r="D16" s="1"/>
    </row>
    <row r="17" spans="2:4" x14ac:dyDescent="0.35">
      <c r="B17" s="1"/>
      <c r="D17" s="1"/>
    </row>
    <row r="18" spans="2:4" x14ac:dyDescent="0.35">
      <c r="B18" s="1"/>
      <c r="D18" s="1"/>
    </row>
    <row r="19" spans="2:4" x14ac:dyDescent="0.35">
      <c r="B19" s="1"/>
      <c r="D19" s="1"/>
    </row>
    <row r="20" spans="2:4" x14ac:dyDescent="0.35">
      <c r="B20" s="1"/>
      <c r="D20" s="1"/>
    </row>
    <row r="21" spans="2:4" x14ac:dyDescent="0.35">
      <c r="B21" s="1"/>
      <c r="D21" s="1"/>
    </row>
    <row r="22" spans="2:4" x14ac:dyDescent="0.35">
      <c r="B22" s="1"/>
      <c r="D22" s="1"/>
    </row>
    <row r="23" spans="2:4" x14ac:dyDescent="0.35">
      <c r="B23" s="1"/>
      <c r="D23" s="1"/>
    </row>
    <row r="24" spans="2:4" x14ac:dyDescent="0.35">
      <c r="B24" s="1"/>
      <c r="D24" s="1"/>
    </row>
    <row r="25" spans="2:4" x14ac:dyDescent="0.35">
      <c r="B25" s="1"/>
      <c r="D25" s="1"/>
    </row>
    <row r="26" spans="2:4" x14ac:dyDescent="0.35">
      <c r="B26" s="1"/>
      <c r="D26" s="1"/>
    </row>
    <row r="27" spans="2:4" x14ac:dyDescent="0.35">
      <c r="B27" s="1"/>
      <c r="D27" s="1"/>
    </row>
    <row r="28" spans="2:4" x14ac:dyDescent="0.35">
      <c r="B28" s="1"/>
      <c r="D28" s="1"/>
    </row>
    <row r="29" spans="2:4" x14ac:dyDescent="0.35">
      <c r="B29" s="1"/>
      <c r="D29" s="1"/>
    </row>
    <row r="30" spans="2:4" x14ac:dyDescent="0.35">
      <c r="B30" s="1"/>
      <c r="D30" s="1"/>
    </row>
    <row r="31" spans="2:4" x14ac:dyDescent="0.35">
      <c r="B31" s="1"/>
      <c r="D31" s="1"/>
    </row>
    <row r="32" spans="2:4" x14ac:dyDescent="0.35">
      <c r="B32" s="1"/>
      <c r="D32" s="1"/>
    </row>
    <row r="33" spans="2:4" x14ac:dyDescent="0.35">
      <c r="B33" s="1"/>
      <c r="D33" s="1"/>
    </row>
    <row r="34" spans="2:4" x14ac:dyDescent="0.35">
      <c r="B34" s="1"/>
      <c r="D34" s="1"/>
    </row>
    <row r="35" spans="2:4" x14ac:dyDescent="0.35">
      <c r="B35" s="1"/>
      <c r="D35" s="1"/>
    </row>
    <row r="36" spans="2:4" x14ac:dyDescent="0.35">
      <c r="B36" s="1"/>
      <c r="D36" s="1"/>
    </row>
    <row r="37" spans="2:4" x14ac:dyDescent="0.35">
      <c r="B37" s="1"/>
      <c r="D37" s="1"/>
    </row>
    <row r="38" spans="2:4" x14ac:dyDescent="0.35">
      <c r="B38" s="1"/>
      <c r="D38" s="1"/>
    </row>
    <row r="39" spans="2:4" x14ac:dyDescent="0.35">
      <c r="B39" s="1"/>
      <c r="D39" s="1"/>
    </row>
    <row r="40" spans="2:4" x14ac:dyDescent="0.35">
      <c r="B40" s="1"/>
      <c r="D40" s="1"/>
    </row>
    <row r="41" spans="2:4" x14ac:dyDescent="0.35">
      <c r="B41" s="1"/>
      <c r="D41" s="1"/>
    </row>
    <row r="42" spans="2:4" x14ac:dyDescent="0.35">
      <c r="B42" s="1"/>
      <c r="D42" s="1"/>
    </row>
    <row r="43" spans="2:4" x14ac:dyDescent="0.35">
      <c r="B43" s="1"/>
      <c r="D43" s="1"/>
    </row>
    <row r="44" spans="2:4" x14ac:dyDescent="0.35">
      <c r="B44" s="1"/>
      <c r="D44" s="1"/>
    </row>
    <row r="45" spans="2:4" x14ac:dyDescent="0.35">
      <c r="B45" s="1"/>
      <c r="D45" s="1"/>
    </row>
    <row r="46" spans="2:4" x14ac:dyDescent="0.35">
      <c r="B46" s="1"/>
      <c r="D46" s="1"/>
    </row>
    <row r="47" spans="2:4" x14ac:dyDescent="0.35">
      <c r="B47" s="1"/>
      <c r="D47" s="1"/>
    </row>
    <row r="48" spans="2:4" x14ac:dyDescent="0.35">
      <c r="B48" s="1"/>
      <c r="D48" s="1"/>
    </row>
    <row r="49" spans="2:4" x14ac:dyDescent="0.35">
      <c r="B49" s="1"/>
      <c r="D49" s="1"/>
    </row>
    <row r="50" spans="2:4" x14ac:dyDescent="0.35">
      <c r="B50" s="1"/>
      <c r="D50" s="1"/>
    </row>
    <row r="51" spans="2:4" x14ac:dyDescent="0.35">
      <c r="B51" s="1"/>
      <c r="D51" s="1"/>
    </row>
    <row r="52" spans="2:4" x14ac:dyDescent="0.35">
      <c r="B52" s="1"/>
      <c r="D52" s="1"/>
    </row>
    <row r="53" spans="2:4" x14ac:dyDescent="0.35">
      <c r="B53" s="1"/>
      <c r="D53" s="1"/>
    </row>
    <row r="54" spans="2:4" x14ac:dyDescent="0.35">
      <c r="B54" s="1"/>
      <c r="D54" s="1"/>
    </row>
    <row r="55" spans="2:4" x14ac:dyDescent="0.35">
      <c r="B55" s="1"/>
      <c r="D55" s="1"/>
    </row>
    <row r="56" spans="2:4" x14ac:dyDescent="0.35">
      <c r="B56" s="1"/>
      <c r="D56" s="1"/>
    </row>
    <row r="57" spans="2:4" x14ac:dyDescent="0.35">
      <c r="B57" s="1"/>
      <c r="D57" s="1"/>
    </row>
    <row r="58" spans="2:4" x14ac:dyDescent="0.35">
      <c r="B58" s="1"/>
      <c r="D58" s="1"/>
    </row>
    <row r="59" spans="2:4" x14ac:dyDescent="0.35">
      <c r="B59" s="1"/>
      <c r="D59" s="1"/>
    </row>
    <row r="60" spans="2:4" x14ac:dyDescent="0.35">
      <c r="B60" s="1"/>
      <c r="D60" s="1"/>
    </row>
    <row r="61" spans="2:4" x14ac:dyDescent="0.35">
      <c r="B61" s="1"/>
      <c r="D61" s="1"/>
    </row>
    <row r="62" spans="2:4" x14ac:dyDescent="0.35">
      <c r="B62" s="1"/>
      <c r="D62" s="1"/>
    </row>
    <row r="63" spans="2:4" x14ac:dyDescent="0.35">
      <c r="B63" s="1"/>
      <c r="D63" s="1"/>
    </row>
    <row r="64" spans="2:4" x14ac:dyDescent="0.35">
      <c r="B64" s="1"/>
      <c r="D64" s="1"/>
    </row>
    <row r="65" spans="2:4" x14ac:dyDescent="0.35">
      <c r="B65" s="1"/>
      <c r="D65" s="1"/>
    </row>
    <row r="66" spans="2:4" x14ac:dyDescent="0.35">
      <c r="B66" s="1"/>
      <c r="D66" s="1"/>
    </row>
    <row r="67" spans="2:4" x14ac:dyDescent="0.35">
      <c r="B67" s="1"/>
      <c r="D67" s="1"/>
    </row>
    <row r="68" spans="2:4" x14ac:dyDescent="0.35">
      <c r="B68" s="1"/>
      <c r="D68" s="1"/>
    </row>
    <row r="69" spans="2:4" x14ac:dyDescent="0.35">
      <c r="B69" s="1"/>
      <c r="D69" s="1"/>
    </row>
    <row r="70" spans="2:4" x14ac:dyDescent="0.35">
      <c r="B70" s="1"/>
      <c r="D70" s="1"/>
    </row>
    <row r="71" spans="2:4" x14ac:dyDescent="0.35">
      <c r="B71" s="1"/>
      <c r="D71" s="1"/>
    </row>
    <row r="72" spans="2:4" x14ac:dyDescent="0.35">
      <c r="B72" s="1"/>
      <c r="D72" s="1"/>
    </row>
    <row r="73" spans="2:4" x14ac:dyDescent="0.35">
      <c r="B73" s="1"/>
      <c r="D73" s="1"/>
    </row>
    <row r="74" spans="2:4" x14ac:dyDescent="0.35">
      <c r="B74" s="1"/>
      <c r="D74" s="1"/>
    </row>
    <row r="75" spans="2:4" x14ac:dyDescent="0.35">
      <c r="B75" s="1"/>
      <c r="D75" s="1"/>
    </row>
    <row r="76" spans="2:4" x14ac:dyDescent="0.35">
      <c r="B76" s="1"/>
      <c r="D76" s="1"/>
    </row>
    <row r="77" spans="2:4" x14ac:dyDescent="0.35">
      <c r="B77" s="1"/>
      <c r="D77" s="1"/>
    </row>
    <row r="78" spans="2:4" x14ac:dyDescent="0.35">
      <c r="B78" s="1"/>
      <c r="D78" s="1"/>
    </row>
    <row r="79" spans="2:4" x14ac:dyDescent="0.35">
      <c r="B79" s="1"/>
      <c r="D79" s="1"/>
    </row>
    <row r="80" spans="2:4" x14ac:dyDescent="0.35">
      <c r="B80" s="1"/>
      <c r="D80" s="1"/>
    </row>
    <row r="81" spans="2:4" x14ac:dyDescent="0.35">
      <c r="B81" s="1"/>
      <c r="D81" s="1"/>
    </row>
    <row r="82" spans="2:4" x14ac:dyDescent="0.35">
      <c r="B82" s="1"/>
      <c r="D82" s="1"/>
    </row>
    <row r="83" spans="2:4" x14ac:dyDescent="0.35">
      <c r="B83" s="1"/>
      <c r="D83" s="1"/>
    </row>
    <row r="84" spans="2:4" x14ac:dyDescent="0.35">
      <c r="B84" s="1"/>
      <c r="D84" s="1"/>
    </row>
    <row r="85" spans="2:4" x14ac:dyDescent="0.35">
      <c r="B85" s="1"/>
      <c r="D85" s="1"/>
    </row>
    <row r="86" spans="2:4" x14ac:dyDescent="0.35">
      <c r="B86" s="1"/>
      <c r="D86" s="1"/>
    </row>
    <row r="87" spans="2:4" x14ac:dyDescent="0.35">
      <c r="B87" s="1"/>
      <c r="D87" s="1"/>
    </row>
    <row r="88" spans="2:4" x14ac:dyDescent="0.35">
      <c r="B88" s="1"/>
      <c r="D88" s="1"/>
    </row>
    <row r="89" spans="2:4" x14ac:dyDescent="0.35">
      <c r="B89" s="1"/>
      <c r="D89" s="1"/>
    </row>
    <row r="90" spans="2:4" x14ac:dyDescent="0.35">
      <c r="B90" s="1"/>
      <c r="D90" s="1"/>
    </row>
    <row r="91" spans="2:4" x14ac:dyDescent="0.35">
      <c r="B91" s="1"/>
      <c r="D91" s="1"/>
    </row>
    <row r="92" spans="2:4" x14ac:dyDescent="0.35">
      <c r="B92" s="1"/>
      <c r="D92" s="1"/>
    </row>
    <row r="93" spans="2:4" x14ac:dyDescent="0.35">
      <c r="B93" s="1"/>
      <c r="D93" s="1"/>
    </row>
    <row r="94" spans="2:4" x14ac:dyDescent="0.35">
      <c r="B94" s="1"/>
      <c r="D94" s="1"/>
    </row>
    <row r="95" spans="2:4" x14ac:dyDescent="0.35">
      <c r="B95" s="1"/>
      <c r="D95" s="1"/>
    </row>
    <row r="96" spans="2:4" x14ac:dyDescent="0.35">
      <c r="B96" s="1"/>
      <c r="D96" s="1"/>
    </row>
    <row r="97" spans="2:4" x14ac:dyDescent="0.35">
      <c r="B97" s="1"/>
      <c r="D97" s="1"/>
    </row>
    <row r="98" spans="2:4" x14ac:dyDescent="0.35">
      <c r="B98" s="1"/>
      <c r="D98" s="1"/>
    </row>
    <row r="99" spans="2:4" x14ac:dyDescent="0.35">
      <c r="B99" s="1"/>
      <c r="D99" s="1"/>
    </row>
    <row r="100" spans="2:4" x14ac:dyDescent="0.35">
      <c r="B100" s="1"/>
      <c r="D100" s="1"/>
    </row>
    <row r="101" spans="2:4" x14ac:dyDescent="0.35">
      <c r="B101" s="1"/>
      <c r="D101" s="1"/>
    </row>
    <row r="102" spans="2:4" x14ac:dyDescent="0.35">
      <c r="B102" s="1"/>
      <c r="D102" s="1"/>
    </row>
    <row r="103" spans="2:4" x14ac:dyDescent="0.35">
      <c r="B103" s="1"/>
      <c r="D103" s="1"/>
    </row>
    <row r="104" spans="2:4" x14ac:dyDescent="0.35">
      <c r="B104" s="1"/>
      <c r="D104" s="1"/>
    </row>
    <row r="105" spans="2:4" x14ac:dyDescent="0.35">
      <c r="B105" s="1"/>
      <c r="D105" s="1"/>
    </row>
    <row r="106" spans="2:4" x14ac:dyDescent="0.35">
      <c r="B106" s="1"/>
      <c r="D106" s="1"/>
    </row>
    <row r="107" spans="2:4" x14ac:dyDescent="0.35">
      <c r="B107" s="1"/>
      <c r="D107" s="1"/>
    </row>
    <row r="108" spans="2:4" x14ac:dyDescent="0.35">
      <c r="B108" s="1"/>
      <c r="D108" s="1"/>
    </row>
    <row r="109" spans="2:4" x14ac:dyDescent="0.35">
      <c r="B109" s="1"/>
      <c r="D109" s="1"/>
    </row>
    <row r="110" spans="2:4" x14ac:dyDescent="0.35">
      <c r="B110" s="1"/>
      <c r="D110" s="1"/>
    </row>
    <row r="111" spans="2:4" x14ac:dyDescent="0.35">
      <c r="B111" s="1"/>
      <c r="D111" s="1"/>
    </row>
    <row r="112" spans="2:4" x14ac:dyDescent="0.35">
      <c r="B112" s="1"/>
      <c r="D112" s="1"/>
    </row>
    <row r="113" spans="2:4" x14ac:dyDescent="0.35">
      <c r="B113" s="1"/>
      <c r="D113" s="1"/>
    </row>
    <row r="114" spans="2:4" x14ac:dyDescent="0.35">
      <c r="B114" s="1"/>
      <c r="D114" s="1"/>
    </row>
    <row r="115" spans="2:4" x14ac:dyDescent="0.35">
      <c r="B115" s="1"/>
      <c r="D115" s="1"/>
    </row>
    <row r="116" spans="2:4" x14ac:dyDescent="0.35">
      <c r="B116" s="1"/>
      <c r="D116" s="1"/>
    </row>
    <row r="117" spans="2:4" x14ac:dyDescent="0.35">
      <c r="B117" s="1"/>
      <c r="D117" s="1"/>
    </row>
    <row r="118" spans="2:4" x14ac:dyDescent="0.35">
      <c r="B118" s="1"/>
      <c r="D118" s="1"/>
    </row>
    <row r="119" spans="2:4" x14ac:dyDescent="0.35">
      <c r="B119" s="1"/>
      <c r="D119" s="1"/>
    </row>
    <row r="120" spans="2:4" x14ac:dyDescent="0.35">
      <c r="B120" s="1"/>
      <c r="D120" s="1"/>
    </row>
    <row r="121" spans="2:4" x14ac:dyDescent="0.35">
      <c r="B121" s="1"/>
      <c r="D121" s="1"/>
    </row>
    <row r="122" spans="2:4" x14ac:dyDescent="0.35">
      <c r="B122" s="1"/>
      <c r="D122" s="1"/>
    </row>
    <row r="123" spans="2:4" x14ac:dyDescent="0.35">
      <c r="B123" s="1"/>
      <c r="D123" s="1"/>
    </row>
    <row r="124" spans="2:4" x14ac:dyDescent="0.35">
      <c r="B124" s="1"/>
      <c r="D124" s="1"/>
    </row>
    <row r="125" spans="2:4" x14ac:dyDescent="0.35">
      <c r="B125" s="1"/>
      <c r="D125" s="1"/>
    </row>
    <row r="126" spans="2:4" x14ac:dyDescent="0.35">
      <c r="B126" s="1"/>
      <c r="D126" s="1"/>
    </row>
    <row r="127" spans="2:4" x14ac:dyDescent="0.35">
      <c r="B127" s="1"/>
      <c r="D127" s="1"/>
    </row>
    <row r="128" spans="2:4" x14ac:dyDescent="0.35">
      <c r="B128" s="1"/>
      <c r="D128" s="1"/>
    </row>
    <row r="129" spans="2:4" x14ac:dyDescent="0.35">
      <c r="B129" s="1"/>
      <c r="D129" s="1"/>
    </row>
    <row r="130" spans="2:4" x14ac:dyDescent="0.35">
      <c r="B130" s="1"/>
      <c r="D130" s="1"/>
    </row>
    <row r="131" spans="2:4" x14ac:dyDescent="0.35">
      <c r="B131" s="1"/>
      <c r="D131" s="1"/>
    </row>
    <row r="132" spans="2:4" x14ac:dyDescent="0.35">
      <c r="B132" s="1"/>
      <c r="D132" s="1"/>
    </row>
    <row r="133" spans="2:4" x14ac:dyDescent="0.35">
      <c r="B133" s="1"/>
      <c r="D133" s="1"/>
    </row>
    <row r="134" spans="2:4" x14ac:dyDescent="0.35">
      <c r="B134" s="1"/>
      <c r="D134" s="1"/>
    </row>
    <row r="135" spans="2:4" x14ac:dyDescent="0.35">
      <c r="B135" s="1"/>
      <c r="D135" s="1"/>
    </row>
    <row r="136" spans="2:4" x14ac:dyDescent="0.35">
      <c r="B136" s="1"/>
      <c r="D136" s="1"/>
    </row>
    <row r="137" spans="2:4" x14ac:dyDescent="0.35">
      <c r="B137" s="1"/>
      <c r="D137" s="1"/>
    </row>
    <row r="138" spans="2:4" x14ac:dyDescent="0.35">
      <c r="B138" s="1"/>
      <c r="D138" s="1"/>
    </row>
    <row r="139" spans="2:4" x14ac:dyDescent="0.35">
      <c r="B139" s="1"/>
      <c r="D139" s="1"/>
    </row>
    <row r="140" spans="2:4" x14ac:dyDescent="0.35">
      <c r="B140" s="1"/>
      <c r="D140" s="1"/>
    </row>
    <row r="141" spans="2:4" x14ac:dyDescent="0.35">
      <c r="B141" s="1"/>
      <c r="D141" s="1"/>
    </row>
    <row r="142" spans="2:4" x14ac:dyDescent="0.35">
      <c r="B142" s="1"/>
      <c r="D142" s="1"/>
    </row>
    <row r="143" spans="2:4" x14ac:dyDescent="0.35">
      <c r="B143" s="1"/>
      <c r="D143" s="1"/>
    </row>
    <row r="144" spans="2:4" x14ac:dyDescent="0.35">
      <c r="B144" s="1"/>
      <c r="D144" s="1"/>
    </row>
    <row r="145" spans="2:4" x14ac:dyDescent="0.35">
      <c r="B145" s="1"/>
      <c r="D145" s="1"/>
    </row>
    <row r="146" spans="2:4" x14ac:dyDescent="0.35">
      <c r="B146" s="1"/>
      <c r="D146" s="1"/>
    </row>
    <row r="147" spans="2:4" x14ac:dyDescent="0.35">
      <c r="B147" s="1"/>
      <c r="D147" s="1"/>
    </row>
    <row r="148" spans="2:4" x14ac:dyDescent="0.35">
      <c r="B148" s="1"/>
      <c r="D148" s="1"/>
    </row>
    <row r="149" spans="2:4" x14ac:dyDescent="0.35">
      <c r="B149" s="1"/>
      <c r="D149" s="1"/>
    </row>
    <row r="150" spans="2:4" x14ac:dyDescent="0.35">
      <c r="B150" s="1"/>
      <c r="D150" s="1"/>
    </row>
    <row r="151" spans="2:4" x14ac:dyDescent="0.35">
      <c r="B151" s="1"/>
      <c r="D151" s="1"/>
    </row>
    <row r="152" spans="2:4" x14ac:dyDescent="0.35">
      <c r="B152" s="1"/>
      <c r="D152" s="1"/>
    </row>
    <row r="153" spans="2:4" x14ac:dyDescent="0.35">
      <c r="B153" s="1"/>
      <c r="D153" s="1"/>
    </row>
    <row r="154" spans="2:4" x14ac:dyDescent="0.35">
      <c r="B154" s="1"/>
      <c r="D154" s="1"/>
    </row>
    <row r="155" spans="2:4" x14ac:dyDescent="0.35">
      <c r="B155" s="1"/>
      <c r="D155" s="1"/>
    </row>
    <row r="156" spans="2:4" x14ac:dyDescent="0.35">
      <c r="B156" s="1"/>
      <c r="D156" s="1"/>
    </row>
    <row r="157" spans="2:4" x14ac:dyDescent="0.35">
      <c r="B157" s="1"/>
      <c r="D157" s="1"/>
    </row>
    <row r="158" spans="2:4" x14ac:dyDescent="0.35">
      <c r="B158" s="1"/>
      <c r="D158" s="1"/>
    </row>
    <row r="159" spans="2:4" x14ac:dyDescent="0.35">
      <c r="B159" s="1"/>
      <c r="D159" s="1"/>
    </row>
    <row r="160" spans="2:4" x14ac:dyDescent="0.35">
      <c r="B160" s="1"/>
      <c r="D160" s="1"/>
    </row>
    <row r="161" spans="2:4" x14ac:dyDescent="0.35">
      <c r="B161" s="1"/>
      <c r="D161" s="1"/>
    </row>
    <row r="162" spans="2:4" x14ac:dyDescent="0.35">
      <c r="B162" s="1"/>
      <c r="D162" s="1"/>
    </row>
    <row r="163" spans="2:4" x14ac:dyDescent="0.35">
      <c r="B163" s="1"/>
      <c r="D163" s="1"/>
    </row>
    <row r="164" spans="2:4" x14ac:dyDescent="0.35">
      <c r="B164" s="1"/>
      <c r="D164" s="1"/>
    </row>
    <row r="165" spans="2:4" x14ac:dyDescent="0.35">
      <c r="B165" s="1"/>
      <c r="D165" s="1"/>
    </row>
    <row r="166" spans="2:4" x14ac:dyDescent="0.35">
      <c r="B166" s="1"/>
      <c r="D166" s="1"/>
    </row>
    <row r="167" spans="2:4" x14ac:dyDescent="0.35">
      <c r="B167" s="1"/>
      <c r="D167" s="1"/>
    </row>
    <row r="168" spans="2:4" x14ac:dyDescent="0.35">
      <c r="B168" s="1"/>
      <c r="D168" s="1"/>
    </row>
    <row r="169" spans="2:4" x14ac:dyDescent="0.35">
      <c r="B169" s="1"/>
      <c r="D169" s="1"/>
    </row>
    <row r="170" spans="2:4" x14ac:dyDescent="0.35">
      <c r="B170" s="1"/>
      <c r="D170" s="1"/>
    </row>
    <row r="171" spans="2:4" x14ac:dyDescent="0.35">
      <c r="B171" s="1"/>
      <c r="D171" s="1"/>
    </row>
    <row r="172" spans="2:4" x14ac:dyDescent="0.35">
      <c r="B172" s="1"/>
      <c r="D172" s="1"/>
    </row>
    <row r="173" spans="2:4" x14ac:dyDescent="0.35">
      <c r="B173" s="1"/>
      <c r="D173" s="1"/>
    </row>
    <row r="174" spans="2:4" x14ac:dyDescent="0.35">
      <c r="B174" s="1"/>
      <c r="D174" s="1"/>
    </row>
    <row r="175" spans="2:4" x14ac:dyDescent="0.35">
      <c r="B175" s="1"/>
      <c r="D175" s="1"/>
    </row>
    <row r="176" spans="2:4" x14ac:dyDescent="0.35">
      <c r="B176" s="1"/>
      <c r="D176" s="1"/>
    </row>
    <row r="177" spans="2:4" x14ac:dyDescent="0.35">
      <c r="B177" s="1"/>
      <c r="D177" s="1"/>
    </row>
    <row r="178" spans="2:4" x14ac:dyDescent="0.35">
      <c r="B178" s="1"/>
      <c r="D178" s="1"/>
    </row>
    <row r="179" spans="2:4" x14ac:dyDescent="0.35">
      <c r="B179" s="1"/>
      <c r="D179" s="1"/>
    </row>
    <row r="180" spans="2:4" x14ac:dyDescent="0.35">
      <c r="B180" s="1"/>
      <c r="D180" s="1"/>
    </row>
    <row r="181" spans="2:4" x14ac:dyDescent="0.35">
      <c r="B181" s="1"/>
      <c r="D181" s="1"/>
    </row>
    <row r="182" spans="2:4" x14ac:dyDescent="0.35">
      <c r="B182" s="1"/>
      <c r="D182" s="1"/>
    </row>
    <row r="183" spans="2:4" x14ac:dyDescent="0.35">
      <c r="B183" s="1"/>
      <c r="D183" s="1"/>
    </row>
    <row r="184" spans="2:4" x14ac:dyDescent="0.35">
      <c r="B184" s="1"/>
      <c r="D184" s="1"/>
    </row>
    <row r="185" spans="2:4" x14ac:dyDescent="0.35">
      <c r="B185" s="1"/>
      <c r="D185" s="1"/>
    </row>
    <row r="186" spans="2:4" x14ac:dyDescent="0.35">
      <c r="B186" s="1"/>
      <c r="D186" s="1"/>
    </row>
    <row r="187" spans="2:4" x14ac:dyDescent="0.35">
      <c r="B187" s="1"/>
      <c r="D187" s="1"/>
    </row>
    <row r="188" spans="2:4" x14ac:dyDescent="0.35">
      <c r="B188" s="1"/>
      <c r="D188" s="1"/>
    </row>
    <row r="189" spans="2:4" x14ac:dyDescent="0.35">
      <c r="B189" s="1"/>
      <c r="D189" s="1"/>
    </row>
    <row r="190" spans="2:4" x14ac:dyDescent="0.35">
      <c r="B190" s="1"/>
      <c r="D190" s="1"/>
    </row>
    <row r="191" spans="2:4" x14ac:dyDescent="0.35">
      <c r="B191" s="1"/>
      <c r="D191" s="1"/>
    </row>
    <row r="192" spans="2:4" x14ac:dyDescent="0.35">
      <c r="B192" s="1"/>
      <c r="D192" s="1"/>
    </row>
    <row r="193" spans="2:4" x14ac:dyDescent="0.35">
      <c r="B193" s="1"/>
      <c r="D193" s="1"/>
    </row>
    <row r="194" spans="2:4" x14ac:dyDescent="0.35">
      <c r="B194" s="1"/>
      <c r="D194" s="1"/>
    </row>
    <row r="195" spans="2:4" x14ac:dyDescent="0.35">
      <c r="B195" s="1"/>
      <c r="D195" s="1"/>
    </row>
    <row r="196" spans="2:4" x14ac:dyDescent="0.35">
      <c r="B196" s="1"/>
      <c r="D196" s="1"/>
    </row>
    <row r="197" spans="2:4" x14ac:dyDescent="0.35">
      <c r="B197" s="1"/>
      <c r="D197" s="1"/>
    </row>
    <row r="198" spans="2:4" x14ac:dyDescent="0.35">
      <c r="B198" s="1"/>
      <c r="D198" s="1"/>
    </row>
    <row r="199" spans="2:4" x14ac:dyDescent="0.35">
      <c r="B199" s="1"/>
      <c r="D199" s="1"/>
    </row>
    <row r="200" spans="2:4" x14ac:dyDescent="0.35">
      <c r="B200" s="1"/>
      <c r="D200" s="1"/>
    </row>
    <row r="201" spans="2:4" x14ac:dyDescent="0.35">
      <c r="B201" s="1"/>
      <c r="D201" s="1"/>
    </row>
    <row r="202" spans="2:4" x14ac:dyDescent="0.35">
      <c r="B202" s="1"/>
      <c r="D202" s="1"/>
    </row>
    <row r="203" spans="2:4" x14ac:dyDescent="0.35">
      <c r="B203" s="1"/>
      <c r="D203" s="1"/>
    </row>
    <row r="204" spans="2:4" x14ac:dyDescent="0.35">
      <c r="B204" s="1"/>
      <c r="D204" s="1"/>
    </row>
    <row r="205" spans="2:4" x14ac:dyDescent="0.35">
      <c r="B205" s="1"/>
      <c r="D205" s="1"/>
    </row>
    <row r="206" spans="2:4" x14ac:dyDescent="0.35">
      <c r="B206" s="1"/>
      <c r="D206" s="1"/>
    </row>
    <row r="207" spans="2:4" x14ac:dyDescent="0.35">
      <c r="B207" s="1"/>
      <c r="D207" s="1"/>
    </row>
    <row r="208" spans="2:4" x14ac:dyDescent="0.35">
      <c r="B208" s="1"/>
      <c r="D208" s="1"/>
    </row>
    <row r="209" spans="2:4" x14ac:dyDescent="0.35">
      <c r="B209" s="1"/>
      <c r="D209" s="1"/>
    </row>
    <row r="210" spans="2:4" x14ac:dyDescent="0.35">
      <c r="B210" s="1"/>
      <c r="D210" s="1"/>
    </row>
    <row r="211" spans="2:4" x14ac:dyDescent="0.35">
      <c r="B211" s="1"/>
      <c r="D211" s="1"/>
    </row>
    <row r="212" spans="2:4" x14ac:dyDescent="0.35">
      <c r="B212" s="1"/>
      <c r="D212" s="1"/>
    </row>
    <row r="213" spans="2:4" x14ac:dyDescent="0.35">
      <c r="B213" s="1"/>
      <c r="D213" s="1"/>
    </row>
    <row r="214" spans="2:4" x14ac:dyDescent="0.35">
      <c r="B214" s="1"/>
      <c r="D214" s="1"/>
    </row>
    <row r="215" spans="2:4" x14ac:dyDescent="0.35">
      <c r="B215" s="1"/>
      <c r="D215" s="1"/>
    </row>
    <row r="216" spans="2:4" x14ac:dyDescent="0.35">
      <c r="B216" s="1"/>
      <c r="D216" s="1"/>
    </row>
    <row r="217" spans="2:4" x14ac:dyDescent="0.35">
      <c r="B217" s="1"/>
      <c r="D217" s="1"/>
    </row>
    <row r="218" spans="2:4" x14ac:dyDescent="0.35">
      <c r="B218" s="1"/>
      <c r="D218" s="1"/>
    </row>
    <row r="219" spans="2:4" x14ac:dyDescent="0.35">
      <c r="B219" s="1"/>
      <c r="D219" s="1"/>
    </row>
    <row r="220" spans="2:4" x14ac:dyDescent="0.35">
      <c r="B220" s="1"/>
      <c r="D220" s="1"/>
    </row>
    <row r="221" spans="2:4" x14ac:dyDescent="0.35">
      <c r="B221" s="1"/>
      <c r="D221" s="1"/>
    </row>
    <row r="222" spans="2:4" x14ac:dyDescent="0.35">
      <c r="B222" s="1"/>
      <c r="D222" s="1"/>
    </row>
    <row r="223" spans="2:4" x14ac:dyDescent="0.35">
      <c r="B223" s="1"/>
      <c r="D223" s="1"/>
    </row>
    <row r="224" spans="2:4" x14ac:dyDescent="0.35">
      <c r="B224" s="1"/>
      <c r="D224" s="1"/>
    </row>
    <row r="225" spans="2:4" x14ac:dyDescent="0.35">
      <c r="B225" s="1"/>
      <c r="D225" s="1"/>
    </row>
    <row r="226" spans="2:4" x14ac:dyDescent="0.35">
      <c r="B226" s="1"/>
      <c r="D226" s="1"/>
    </row>
    <row r="227" spans="2:4" x14ac:dyDescent="0.35">
      <c r="B227" s="1"/>
      <c r="D227" s="1"/>
    </row>
    <row r="228" spans="2:4" x14ac:dyDescent="0.35">
      <c r="B228" s="1"/>
      <c r="D228" s="1"/>
    </row>
    <row r="229" spans="2:4" x14ac:dyDescent="0.35">
      <c r="B229" s="1"/>
      <c r="D229" s="1"/>
    </row>
    <row r="230" spans="2:4" x14ac:dyDescent="0.35">
      <c r="B230" s="1"/>
      <c r="D230" s="1"/>
    </row>
    <row r="231" spans="2:4" x14ac:dyDescent="0.35">
      <c r="B231" s="1"/>
      <c r="D231" s="1"/>
    </row>
    <row r="232" spans="2:4" x14ac:dyDescent="0.35">
      <c r="B232" s="1"/>
      <c r="D232" s="1"/>
    </row>
    <row r="233" spans="2:4" x14ac:dyDescent="0.35">
      <c r="B233" s="1"/>
      <c r="D233" s="1"/>
    </row>
    <row r="234" spans="2:4" x14ac:dyDescent="0.35">
      <c r="B234" s="1"/>
      <c r="D234" s="1"/>
    </row>
    <row r="235" spans="2:4" x14ac:dyDescent="0.35">
      <c r="B235" s="1"/>
      <c r="D235" s="1"/>
    </row>
    <row r="236" spans="2:4" x14ac:dyDescent="0.35">
      <c r="B236" s="1"/>
      <c r="D236" s="1"/>
    </row>
    <row r="237" spans="2:4" x14ac:dyDescent="0.35">
      <c r="B237" s="1"/>
      <c r="D237" s="1"/>
    </row>
    <row r="238" spans="2:4" x14ac:dyDescent="0.35">
      <c r="B238" s="1"/>
      <c r="D238" s="1"/>
    </row>
    <row r="239" spans="2:4" x14ac:dyDescent="0.35">
      <c r="B239" s="1"/>
      <c r="D239" s="1"/>
    </row>
    <row r="240" spans="2:4" x14ac:dyDescent="0.35">
      <c r="B240" s="1"/>
      <c r="D240" s="1"/>
    </row>
    <row r="241" spans="2:4" x14ac:dyDescent="0.35">
      <c r="B241" s="1"/>
      <c r="D241" s="1"/>
    </row>
    <row r="242" spans="2:4" x14ac:dyDescent="0.35">
      <c r="B242" s="1"/>
      <c r="D242" s="1"/>
    </row>
    <row r="243" spans="2:4" x14ac:dyDescent="0.35">
      <c r="B243" s="1"/>
      <c r="D243" s="1"/>
    </row>
    <row r="244" spans="2:4" x14ac:dyDescent="0.35">
      <c r="B244" s="1"/>
      <c r="D244" s="1"/>
    </row>
    <row r="245" spans="2:4" x14ac:dyDescent="0.35">
      <c r="B245" s="1"/>
      <c r="D245" s="1"/>
    </row>
    <row r="246" spans="2:4" x14ac:dyDescent="0.35">
      <c r="B246" s="1"/>
      <c r="D246" s="1"/>
    </row>
    <row r="247" spans="2:4" x14ac:dyDescent="0.35">
      <c r="B247" s="1"/>
      <c r="D247" s="1"/>
    </row>
    <row r="248" spans="2:4" x14ac:dyDescent="0.35">
      <c r="B248" s="1"/>
      <c r="D248" s="1"/>
    </row>
    <row r="249" spans="2:4" x14ac:dyDescent="0.35">
      <c r="B249" s="1"/>
      <c r="D249" s="1"/>
    </row>
    <row r="250" spans="2:4" x14ac:dyDescent="0.35">
      <c r="B250" s="1"/>
      <c r="D250" s="1"/>
    </row>
    <row r="251" spans="2:4" x14ac:dyDescent="0.35">
      <c r="B251" s="1"/>
      <c r="D251" s="1"/>
    </row>
    <row r="252" spans="2:4" x14ac:dyDescent="0.35">
      <c r="B252" s="1"/>
      <c r="D252" s="1"/>
    </row>
    <row r="253" spans="2:4" x14ac:dyDescent="0.35">
      <c r="B253" s="1"/>
      <c r="D253" s="1"/>
    </row>
    <row r="254" spans="2:4" x14ac:dyDescent="0.35">
      <c r="B254" s="1"/>
      <c r="D254" s="1"/>
    </row>
    <row r="255" spans="2:4" x14ac:dyDescent="0.35">
      <c r="B255" s="1"/>
      <c r="D255" s="1"/>
    </row>
    <row r="256" spans="2:4" x14ac:dyDescent="0.35">
      <c r="B256" s="1"/>
      <c r="D256" s="1"/>
    </row>
    <row r="257" spans="2:4" x14ac:dyDescent="0.35">
      <c r="B257" s="1"/>
      <c r="D257" s="1"/>
    </row>
    <row r="258" spans="2:4" x14ac:dyDescent="0.35">
      <c r="B258" s="1"/>
      <c r="D258" s="1"/>
    </row>
    <row r="259" spans="2:4" x14ac:dyDescent="0.35">
      <c r="B259" s="1"/>
      <c r="D259" s="1"/>
    </row>
    <row r="260" spans="2:4" x14ac:dyDescent="0.35">
      <c r="B260" s="1"/>
      <c r="D260" s="1"/>
    </row>
    <row r="261" spans="2:4" x14ac:dyDescent="0.35">
      <c r="B261" s="1"/>
      <c r="D261" s="1"/>
    </row>
    <row r="262" spans="2:4" x14ac:dyDescent="0.35">
      <c r="B262" s="1"/>
      <c r="D262" s="1"/>
    </row>
    <row r="263" spans="2:4" x14ac:dyDescent="0.35">
      <c r="B263" s="1"/>
      <c r="D263" s="1"/>
    </row>
    <row r="264" spans="2:4" x14ac:dyDescent="0.35">
      <c r="B264" s="1"/>
      <c r="D264" s="1"/>
    </row>
    <row r="265" spans="2:4" x14ac:dyDescent="0.35">
      <c r="B265" s="1"/>
      <c r="D265" s="1"/>
    </row>
    <row r="266" spans="2:4" x14ac:dyDescent="0.35">
      <c r="B266" s="1"/>
      <c r="D266" s="1"/>
    </row>
    <row r="267" spans="2:4" x14ac:dyDescent="0.35">
      <c r="B267" s="1"/>
      <c r="D267" s="1"/>
    </row>
    <row r="268" spans="2:4" x14ac:dyDescent="0.35">
      <c r="B268" s="1"/>
      <c r="D268" s="1"/>
    </row>
    <row r="269" spans="2:4" x14ac:dyDescent="0.35">
      <c r="B269" s="1"/>
      <c r="D269" s="1"/>
    </row>
    <row r="270" spans="2:4" x14ac:dyDescent="0.35">
      <c r="B270" s="1"/>
      <c r="D270" s="1"/>
    </row>
    <row r="271" spans="2:4" x14ac:dyDescent="0.35">
      <c r="B271" s="1"/>
      <c r="D271" s="1"/>
    </row>
    <row r="272" spans="2:4" x14ac:dyDescent="0.35">
      <c r="B272" s="1"/>
      <c r="D272" s="1"/>
    </row>
    <row r="273" spans="2:4" x14ac:dyDescent="0.35">
      <c r="B273" s="1"/>
      <c r="D273" s="1"/>
    </row>
    <row r="274" spans="2:4" x14ac:dyDescent="0.35">
      <c r="B274" s="1"/>
      <c r="D274" s="1"/>
    </row>
    <row r="275" spans="2:4" x14ac:dyDescent="0.35">
      <c r="B275" s="1"/>
      <c r="D275" s="1"/>
    </row>
    <row r="276" spans="2:4" x14ac:dyDescent="0.35">
      <c r="B276" s="1"/>
      <c r="D276" s="1"/>
    </row>
    <row r="277" spans="2:4" x14ac:dyDescent="0.35">
      <c r="B277" s="1"/>
      <c r="D277" s="1"/>
    </row>
    <row r="278" spans="2:4" x14ac:dyDescent="0.35">
      <c r="B278" s="1"/>
      <c r="D278" s="1"/>
    </row>
    <row r="279" spans="2:4" x14ac:dyDescent="0.35">
      <c r="B279" s="1"/>
      <c r="D279" s="1"/>
    </row>
    <row r="280" spans="2:4" x14ac:dyDescent="0.35">
      <c r="B280" s="1"/>
      <c r="D280" s="1"/>
    </row>
    <row r="281" spans="2:4" x14ac:dyDescent="0.35">
      <c r="B281" s="1"/>
      <c r="D281" s="1"/>
    </row>
    <row r="282" spans="2:4" x14ac:dyDescent="0.35">
      <c r="B282" s="1"/>
      <c r="D282" s="1"/>
    </row>
    <row r="283" spans="2:4" x14ac:dyDescent="0.35">
      <c r="B283" s="1">
        <v>44810</v>
      </c>
      <c r="C283">
        <v>435.30599999999998</v>
      </c>
      <c r="D283" s="1"/>
    </row>
    <row r="284" spans="2:4" x14ac:dyDescent="0.35">
      <c r="B284" s="1">
        <v>44809</v>
      </c>
      <c r="C284">
        <v>435.34899999999999</v>
      </c>
      <c r="D284" s="1"/>
    </row>
    <row r="285" spans="2:4" x14ac:dyDescent="0.35">
      <c r="B285" s="1">
        <v>44806</v>
      </c>
      <c r="C285">
        <v>436.29599999999999</v>
      </c>
      <c r="D285" s="1"/>
    </row>
    <row r="286" spans="2:4" x14ac:dyDescent="0.35">
      <c r="B286" s="1">
        <v>44805</v>
      </c>
      <c r="C286">
        <v>436.55700000000002</v>
      </c>
      <c r="D286" s="1"/>
    </row>
    <row r="287" spans="2:4" x14ac:dyDescent="0.35">
      <c r="B287" s="1">
        <v>44804</v>
      </c>
      <c r="C287">
        <v>436.63200000000001</v>
      </c>
      <c r="D287" s="1"/>
    </row>
    <row r="288" spans="2:4" x14ac:dyDescent="0.35">
      <c r="B288" s="1"/>
      <c r="D288" s="1"/>
    </row>
    <row r="289" spans="2:4" x14ac:dyDescent="0.35">
      <c r="B289" s="1"/>
      <c r="D289" s="1"/>
    </row>
    <row r="290" spans="2:4" x14ac:dyDescent="0.35">
      <c r="B290" s="1"/>
      <c r="D290" s="1"/>
    </row>
    <row r="291" spans="2:4" x14ac:dyDescent="0.35">
      <c r="B291" s="1"/>
      <c r="D291" s="1"/>
    </row>
    <row r="292" spans="2:4" x14ac:dyDescent="0.35">
      <c r="B292" s="1"/>
      <c r="D292" s="1"/>
    </row>
    <row r="293" spans="2:4" x14ac:dyDescent="0.35">
      <c r="B293" s="1"/>
      <c r="D293" s="1"/>
    </row>
    <row r="294" spans="2:4" x14ac:dyDescent="0.35">
      <c r="B294" s="1"/>
      <c r="D294" s="1"/>
    </row>
    <row r="295" spans="2:4" x14ac:dyDescent="0.35">
      <c r="B295" s="1"/>
      <c r="D295" s="1"/>
    </row>
    <row r="296" spans="2:4" x14ac:dyDescent="0.35">
      <c r="B296" s="1"/>
      <c r="D296" s="1"/>
    </row>
    <row r="297" spans="2:4" x14ac:dyDescent="0.35">
      <c r="B297" s="1"/>
      <c r="D297" s="1"/>
    </row>
    <row r="298" spans="2:4" x14ac:dyDescent="0.35">
      <c r="B298" s="1"/>
      <c r="D298" s="1"/>
    </row>
    <row r="299" spans="2:4" x14ac:dyDescent="0.35">
      <c r="B299" s="1"/>
      <c r="D299" s="1"/>
    </row>
    <row r="300" spans="2:4" x14ac:dyDescent="0.35">
      <c r="B300" s="1"/>
      <c r="D300" s="1"/>
    </row>
    <row r="301" spans="2:4" x14ac:dyDescent="0.35">
      <c r="B301" s="1"/>
      <c r="D301" s="1"/>
    </row>
    <row r="302" spans="2:4" x14ac:dyDescent="0.35">
      <c r="B302" s="1"/>
      <c r="D302" s="1"/>
    </row>
    <row r="303" spans="2:4" x14ac:dyDescent="0.35">
      <c r="B303" s="1"/>
      <c r="D303" s="1"/>
    </row>
    <row r="304" spans="2:4" x14ac:dyDescent="0.35">
      <c r="B304" s="1"/>
      <c r="D304" s="1"/>
    </row>
    <row r="305" spans="2:4" x14ac:dyDescent="0.35">
      <c r="B305" s="1"/>
      <c r="D305" s="1"/>
    </row>
    <row r="306" spans="2:4" x14ac:dyDescent="0.35">
      <c r="B306" s="1"/>
      <c r="D306" s="1"/>
    </row>
    <row r="307" spans="2:4" x14ac:dyDescent="0.35">
      <c r="B307" s="1"/>
      <c r="D307" s="1"/>
    </row>
    <row r="308" spans="2:4" x14ac:dyDescent="0.35">
      <c r="B308" s="1"/>
      <c r="D308" s="1"/>
    </row>
    <row r="309" spans="2:4" x14ac:dyDescent="0.35">
      <c r="B309" s="1"/>
      <c r="D309" s="1"/>
    </row>
    <row r="310" spans="2:4" x14ac:dyDescent="0.35">
      <c r="B310" s="1"/>
      <c r="D310" s="1"/>
    </row>
    <row r="311" spans="2:4" x14ac:dyDescent="0.35">
      <c r="B311" s="1"/>
      <c r="D311" s="1"/>
    </row>
    <row r="312" spans="2:4" x14ac:dyDescent="0.35">
      <c r="B312" s="1"/>
      <c r="D312" s="1"/>
    </row>
    <row r="313" spans="2:4" x14ac:dyDescent="0.35">
      <c r="B313" s="1"/>
      <c r="D313" s="1"/>
    </row>
    <row r="314" spans="2:4" x14ac:dyDescent="0.35">
      <c r="B314" s="1"/>
      <c r="D314" s="1"/>
    </row>
    <row r="315" spans="2:4" x14ac:dyDescent="0.35">
      <c r="B315" s="1"/>
      <c r="D315" s="1"/>
    </row>
    <row r="316" spans="2:4" x14ac:dyDescent="0.35">
      <c r="B316" s="1"/>
      <c r="D316" s="1"/>
    </row>
    <row r="317" spans="2:4" x14ac:dyDescent="0.35">
      <c r="B317" s="1"/>
      <c r="D317" s="1"/>
    </row>
    <row r="318" spans="2:4" x14ac:dyDescent="0.35">
      <c r="B318" s="1"/>
      <c r="D318" s="1"/>
    </row>
    <row r="319" spans="2:4" x14ac:dyDescent="0.35">
      <c r="B319" s="1"/>
      <c r="D319" s="1"/>
    </row>
    <row r="320" spans="2:4" x14ac:dyDescent="0.35">
      <c r="B320" s="1"/>
      <c r="D320" s="1"/>
    </row>
    <row r="321" spans="2:4" x14ac:dyDescent="0.35">
      <c r="B321" s="1"/>
      <c r="D321" s="1"/>
    </row>
    <row r="322" spans="2:4" x14ac:dyDescent="0.35">
      <c r="B322" s="1"/>
      <c r="D322" s="1"/>
    </row>
    <row r="323" spans="2:4" x14ac:dyDescent="0.35">
      <c r="B323" s="1"/>
      <c r="D323" s="1"/>
    </row>
    <row r="324" spans="2:4" x14ac:dyDescent="0.35">
      <c r="B324" s="1"/>
      <c r="D324" s="1"/>
    </row>
    <row r="325" spans="2:4" x14ac:dyDescent="0.35">
      <c r="B325" s="1"/>
      <c r="D325" s="1"/>
    </row>
    <row r="326" spans="2:4" x14ac:dyDescent="0.35">
      <c r="B326" s="1"/>
      <c r="D326" s="1"/>
    </row>
    <row r="327" spans="2:4" x14ac:dyDescent="0.35">
      <c r="B327" s="1"/>
      <c r="D327" s="1"/>
    </row>
    <row r="328" spans="2:4" x14ac:dyDescent="0.35">
      <c r="B328" s="1"/>
      <c r="D328" s="1"/>
    </row>
    <row r="329" spans="2:4" x14ac:dyDescent="0.35">
      <c r="B329" s="1"/>
      <c r="D329" s="1"/>
    </row>
    <row r="330" spans="2:4" x14ac:dyDescent="0.35">
      <c r="B330" s="1"/>
      <c r="D330" s="1"/>
    </row>
    <row r="331" spans="2:4" x14ac:dyDescent="0.35">
      <c r="B331" s="1"/>
      <c r="D331" s="1"/>
    </row>
    <row r="332" spans="2:4" x14ac:dyDescent="0.35">
      <c r="B332" s="1"/>
      <c r="D332" s="1"/>
    </row>
    <row r="333" spans="2:4" x14ac:dyDescent="0.35">
      <c r="B333" s="1"/>
      <c r="D333" s="1"/>
    </row>
    <row r="334" spans="2:4" x14ac:dyDescent="0.35">
      <c r="B334" s="1"/>
      <c r="D334" s="1"/>
    </row>
    <row r="335" spans="2:4" x14ac:dyDescent="0.35">
      <c r="B335" s="1"/>
      <c r="D335" s="1"/>
    </row>
    <row r="336" spans="2:4" x14ac:dyDescent="0.35">
      <c r="B336" s="1"/>
      <c r="D336" s="1"/>
    </row>
    <row r="337" spans="2:4" x14ac:dyDescent="0.35">
      <c r="B337" s="1"/>
      <c r="D337" s="1"/>
    </row>
    <row r="338" spans="2:4" x14ac:dyDescent="0.35">
      <c r="B338" s="1"/>
      <c r="D338" s="1"/>
    </row>
    <row r="339" spans="2:4" x14ac:dyDescent="0.35">
      <c r="B339" s="1"/>
      <c r="D339" s="1"/>
    </row>
    <row r="340" spans="2:4" x14ac:dyDescent="0.35">
      <c r="B340" s="1"/>
      <c r="D340" s="1"/>
    </row>
    <row r="341" spans="2:4" x14ac:dyDescent="0.35">
      <c r="B341" s="1"/>
      <c r="D341" s="1"/>
    </row>
    <row r="342" spans="2:4" x14ac:dyDescent="0.35">
      <c r="B342" s="1"/>
      <c r="D342" s="1"/>
    </row>
    <row r="343" spans="2:4" x14ac:dyDescent="0.35">
      <c r="B343" s="1"/>
      <c r="D343" s="1"/>
    </row>
    <row r="344" spans="2:4" x14ac:dyDescent="0.35">
      <c r="B344" s="1"/>
      <c r="D344" s="1"/>
    </row>
    <row r="345" spans="2:4" x14ac:dyDescent="0.35">
      <c r="B345" s="1"/>
      <c r="D345" s="1"/>
    </row>
    <row r="346" spans="2:4" x14ac:dyDescent="0.35">
      <c r="B346" s="1"/>
      <c r="D346" s="1"/>
    </row>
    <row r="347" spans="2:4" x14ac:dyDescent="0.35">
      <c r="B347" s="1"/>
      <c r="D347" s="1"/>
    </row>
    <row r="348" spans="2:4" x14ac:dyDescent="0.35">
      <c r="B348" s="1"/>
      <c r="D348" s="1"/>
    </row>
    <row r="349" spans="2:4" x14ac:dyDescent="0.35">
      <c r="B349" s="1"/>
      <c r="D349" s="1"/>
    </row>
    <row r="350" spans="2:4" x14ac:dyDescent="0.35">
      <c r="B350" s="1"/>
      <c r="D350" s="1"/>
    </row>
    <row r="351" spans="2:4" x14ac:dyDescent="0.35">
      <c r="B351" s="1"/>
      <c r="D351" s="1"/>
    </row>
    <row r="352" spans="2:4" x14ac:dyDescent="0.35">
      <c r="B352" s="1"/>
      <c r="D352" s="1"/>
    </row>
    <row r="353" spans="2:4" x14ac:dyDescent="0.35">
      <c r="B353" s="1"/>
      <c r="D353" s="1"/>
    </row>
    <row r="354" spans="2:4" x14ac:dyDescent="0.35">
      <c r="B354" s="1"/>
      <c r="D354" s="1"/>
    </row>
    <row r="355" spans="2:4" x14ac:dyDescent="0.35">
      <c r="B355" s="1"/>
      <c r="D355" s="1"/>
    </row>
    <row r="356" spans="2:4" x14ac:dyDescent="0.35">
      <c r="B356" s="1"/>
      <c r="D356" s="1"/>
    </row>
    <row r="357" spans="2:4" x14ac:dyDescent="0.35">
      <c r="B357" s="1"/>
      <c r="D357" s="1"/>
    </row>
    <row r="358" spans="2:4" x14ac:dyDescent="0.35">
      <c r="B358" s="1"/>
      <c r="D358" s="1"/>
    </row>
    <row r="359" spans="2:4" x14ac:dyDescent="0.35">
      <c r="B359" s="1"/>
      <c r="D359" s="1"/>
    </row>
    <row r="360" spans="2:4" x14ac:dyDescent="0.35">
      <c r="B360" s="1"/>
      <c r="D360" s="1"/>
    </row>
    <row r="361" spans="2:4" x14ac:dyDescent="0.35">
      <c r="B361" s="1"/>
      <c r="D361" s="1"/>
    </row>
    <row r="362" spans="2:4" x14ac:dyDescent="0.35">
      <c r="B362" s="1"/>
      <c r="D362" s="1"/>
    </row>
    <row r="363" spans="2:4" x14ac:dyDescent="0.35">
      <c r="B363" s="1"/>
      <c r="D363" s="1"/>
    </row>
    <row r="364" spans="2:4" x14ac:dyDescent="0.35">
      <c r="B364" s="1"/>
      <c r="D364" s="1"/>
    </row>
    <row r="365" spans="2:4" x14ac:dyDescent="0.35">
      <c r="B365" s="1"/>
      <c r="D365" s="1"/>
    </row>
    <row r="366" spans="2:4" x14ac:dyDescent="0.35">
      <c r="B366" s="1"/>
      <c r="D366" s="1"/>
    </row>
    <row r="367" spans="2:4" x14ac:dyDescent="0.35">
      <c r="B367" s="1"/>
      <c r="D367" s="1"/>
    </row>
    <row r="368" spans="2:4" x14ac:dyDescent="0.35">
      <c r="B368" s="1"/>
      <c r="D368" s="1"/>
    </row>
    <row r="369" spans="2:4" x14ac:dyDescent="0.35">
      <c r="B369" s="1"/>
      <c r="D369" s="1"/>
    </row>
    <row r="370" spans="2:4" x14ac:dyDescent="0.35">
      <c r="B370" s="1"/>
      <c r="D370" s="1"/>
    </row>
    <row r="371" spans="2:4" x14ac:dyDescent="0.35">
      <c r="B371" s="1"/>
      <c r="D371" s="1"/>
    </row>
    <row r="372" spans="2:4" x14ac:dyDescent="0.35">
      <c r="B372" s="1"/>
      <c r="D372" s="1"/>
    </row>
    <row r="373" spans="2:4" x14ac:dyDescent="0.35">
      <c r="B373" s="1"/>
      <c r="D373" s="1"/>
    </row>
    <row r="374" spans="2:4" x14ac:dyDescent="0.35">
      <c r="B374" s="1"/>
      <c r="D374" s="1"/>
    </row>
    <row r="375" spans="2:4" x14ac:dyDescent="0.35">
      <c r="B375" s="1"/>
      <c r="D375" s="1"/>
    </row>
    <row r="376" spans="2:4" x14ac:dyDescent="0.35">
      <c r="B376" s="1"/>
      <c r="D376" s="1"/>
    </row>
    <row r="377" spans="2:4" x14ac:dyDescent="0.35">
      <c r="B377" s="1"/>
      <c r="D377" s="1"/>
    </row>
    <row r="378" spans="2:4" x14ac:dyDescent="0.35">
      <c r="B378" s="1"/>
      <c r="D378" s="1"/>
    </row>
    <row r="379" spans="2:4" x14ac:dyDescent="0.35">
      <c r="B379" s="1"/>
      <c r="D379" s="1"/>
    </row>
    <row r="380" spans="2:4" x14ac:dyDescent="0.35">
      <c r="B380" s="1"/>
      <c r="D380" s="1"/>
    </row>
    <row r="381" spans="2:4" x14ac:dyDescent="0.35">
      <c r="B381" s="1"/>
      <c r="D381" s="1"/>
    </row>
    <row r="382" spans="2:4" x14ac:dyDescent="0.35">
      <c r="B382" s="1"/>
      <c r="D382" s="1"/>
    </row>
    <row r="383" spans="2:4" x14ac:dyDescent="0.35">
      <c r="B383" s="1"/>
      <c r="D383" s="1"/>
    </row>
    <row r="384" spans="2:4" x14ac:dyDescent="0.35">
      <c r="B384" s="1"/>
      <c r="D384" s="1"/>
    </row>
    <row r="385" spans="2:4" x14ac:dyDescent="0.35">
      <c r="B385" s="1"/>
      <c r="D385" s="1"/>
    </row>
    <row r="386" spans="2:4" x14ac:dyDescent="0.35">
      <c r="B386" s="1"/>
      <c r="D386" s="1"/>
    </row>
    <row r="387" spans="2:4" x14ac:dyDescent="0.35">
      <c r="B387" s="1"/>
      <c r="D387" s="1"/>
    </row>
    <row r="388" spans="2:4" x14ac:dyDescent="0.35">
      <c r="B388" s="1"/>
      <c r="D388" s="1"/>
    </row>
    <row r="389" spans="2:4" x14ac:dyDescent="0.35">
      <c r="B389" s="1"/>
      <c r="D389" s="1"/>
    </row>
    <row r="390" spans="2:4" x14ac:dyDescent="0.35">
      <c r="B390" s="1"/>
      <c r="D390" s="1"/>
    </row>
    <row r="391" spans="2:4" x14ac:dyDescent="0.35">
      <c r="B391" s="1"/>
      <c r="D391" s="1"/>
    </row>
    <row r="392" spans="2:4" x14ac:dyDescent="0.35">
      <c r="B392" s="1"/>
      <c r="D392" s="1"/>
    </row>
    <row r="393" spans="2:4" x14ac:dyDescent="0.35">
      <c r="B393" s="1"/>
      <c r="D393" s="1"/>
    </row>
    <row r="394" spans="2:4" x14ac:dyDescent="0.35">
      <c r="B394" s="1"/>
      <c r="D394" s="1"/>
    </row>
    <row r="395" spans="2:4" x14ac:dyDescent="0.35">
      <c r="B395" s="1"/>
      <c r="D395" s="1"/>
    </row>
    <row r="396" spans="2:4" x14ac:dyDescent="0.35">
      <c r="B396" s="1"/>
      <c r="D396" s="1"/>
    </row>
    <row r="397" spans="2:4" x14ac:dyDescent="0.35">
      <c r="B397" s="1"/>
      <c r="D397" s="1"/>
    </row>
    <row r="398" spans="2:4" x14ac:dyDescent="0.35">
      <c r="B398" s="1"/>
      <c r="D398" s="1"/>
    </row>
    <row r="399" spans="2:4" x14ac:dyDescent="0.35">
      <c r="B399" s="1"/>
      <c r="D399" s="1"/>
    </row>
    <row r="400" spans="2:4" x14ac:dyDescent="0.35">
      <c r="B400" s="1"/>
      <c r="D400" s="1"/>
    </row>
    <row r="401" spans="2:4" x14ac:dyDescent="0.35">
      <c r="B401" s="1"/>
      <c r="D401" s="1"/>
    </row>
    <row r="402" spans="2:4" x14ac:dyDescent="0.35">
      <c r="B402" s="1"/>
      <c r="D402" s="1"/>
    </row>
    <row r="403" spans="2:4" x14ac:dyDescent="0.35">
      <c r="B403" s="1"/>
      <c r="D403" s="1"/>
    </row>
    <row r="404" spans="2:4" x14ac:dyDescent="0.35">
      <c r="B404" s="1"/>
      <c r="D404" s="1"/>
    </row>
    <row r="405" spans="2:4" x14ac:dyDescent="0.35">
      <c r="B405" s="1"/>
      <c r="D405" s="1"/>
    </row>
    <row r="406" spans="2:4" x14ac:dyDescent="0.35">
      <c r="B406" s="1"/>
      <c r="D406" s="1"/>
    </row>
    <row r="407" spans="2:4" x14ac:dyDescent="0.35">
      <c r="B407" s="1"/>
      <c r="D407" s="1"/>
    </row>
    <row r="408" spans="2:4" x14ac:dyDescent="0.35">
      <c r="B408" s="1"/>
      <c r="D408" s="1"/>
    </row>
    <row r="409" spans="2:4" x14ac:dyDescent="0.35">
      <c r="B409" s="1"/>
      <c r="D409" s="1"/>
    </row>
    <row r="410" spans="2:4" x14ac:dyDescent="0.35">
      <c r="B410" s="1"/>
      <c r="D410" s="1"/>
    </row>
    <row r="411" spans="2:4" x14ac:dyDescent="0.35">
      <c r="B411" s="1"/>
      <c r="D411" s="1"/>
    </row>
    <row r="412" spans="2:4" x14ac:dyDescent="0.35">
      <c r="B412" s="1"/>
      <c r="D412" s="1"/>
    </row>
    <row r="413" spans="2:4" x14ac:dyDescent="0.35">
      <c r="B413" s="1"/>
      <c r="D413" s="1"/>
    </row>
    <row r="414" spans="2:4" x14ac:dyDescent="0.35">
      <c r="B414" s="1"/>
      <c r="D414" s="1"/>
    </row>
    <row r="415" spans="2:4" x14ac:dyDescent="0.35">
      <c r="B415" s="1"/>
      <c r="D415" s="1"/>
    </row>
    <row r="416" spans="2:4" x14ac:dyDescent="0.35">
      <c r="B416" s="1"/>
      <c r="D416" s="1"/>
    </row>
    <row r="417" spans="2:4" x14ac:dyDescent="0.35">
      <c r="B417" s="1"/>
      <c r="D417" s="1"/>
    </row>
    <row r="418" spans="2:4" x14ac:dyDescent="0.35">
      <c r="B418" s="1"/>
      <c r="D418" s="1"/>
    </row>
    <row r="419" spans="2:4" x14ac:dyDescent="0.35">
      <c r="B419" s="1"/>
      <c r="D419" s="1"/>
    </row>
    <row r="420" spans="2:4" x14ac:dyDescent="0.35">
      <c r="B420" s="1"/>
      <c r="D420" s="1"/>
    </row>
    <row r="421" spans="2:4" x14ac:dyDescent="0.35">
      <c r="B421" s="1"/>
      <c r="D421" s="1"/>
    </row>
    <row r="422" spans="2:4" x14ac:dyDescent="0.35">
      <c r="B422" s="1"/>
      <c r="D422" s="1"/>
    </row>
    <row r="423" spans="2:4" x14ac:dyDescent="0.35">
      <c r="B423" s="1"/>
      <c r="D423" s="1"/>
    </row>
    <row r="424" spans="2:4" x14ac:dyDescent="0.35">
      <c r="B424" s="1"/>
      <c r="D424" s="1"/>
    </row>
    <row r="425" spans="2:4" x14ac:dyDescent="0.35">
      <c r="B425" s="1"/>
      <c r="D425" s="1"/>
    </row>
    <row r="426" spans="2:4" x14ac:dyDescent="0.35">
      <c r="B426" s="1"/>
      <c r="D426" s="1"/>
    </row>
    <row r="427" spans="2:4" x14ac:dyDescent="0.35">
      <c r="B427" s="1"/>
      <c r="D427" s="1"/>
    </row>
    <row r="428" spans="2:4" x14ac:dyDescent="0.35">
      <c r="B428" s="1"/>
      <c r="D428" s="1"/>
    </row>
    <row r="429" spans="2:4" x14ac:dyDescent="0.35">
      <c r="B429" s="1"/>
      <c r="D429" s="1"/>
    </row>
    <row r="430" spans="2:4" x14ac:dyDescent="0.35">
      <c r="B430" s="1"/>
      <c r="D430" s="1"/>
    </row>
    <row r="431" spans="2:4" x14ac:dyDescent="0.35">
      <c r="B431" s="1"/>
      <c r="D431" s="1"/>
    </row>
    <row r="432" spans="2:4" x14ac:dyDescent="0.35">
      <c r="B432" s="1"/>
      <c r="D432" s="1"/>
    </row>
    <row r="433" spans="2:4" x14ac:dyDescent="0.35">
      <c r="B433" s="1"/>
      <c r="D433" s="1"/>
    </row>
    <row r="434" spans="2:4" x14ac:dyDescent="0.35">
      <c r="B434" s="1"/>
      <c r="D434" s="1"/>
    </row>
    <row r="435" spans="2:4" x14ac:dyDescent="0.35">
      <c r="B435" s="1"/>
      <c r="D435" s="1"/>
    </row>
    <row r="436" spans="2:4" x14ac:dyDescent="0.35">
      <c r="B436" s="1"/>
      <c r="D436" s="1"/>
    </row>
    <row r="437" spans="2:4" x14ac:dyDescent="0.35">
      <c r="B437" s="1"/>
      <c r="D437" s="1"/>
    </row>
    <row r="438" spans="2:4" x14ac:dyDescent="0.35">
      <c r="B438" s="1"/>
      <c r="D438" s="1"/>
    </row>
    <row r="439" spans="2:4" x14ac:dyDescent="0.35">
      <c r="B439" s="1"/>
      <c r="D439" s="1"/>
    </row>
    <row r="440" spans="2:4" x14ac:dyDescent="0.35">
      <c r="B440" s="1"/>
      <c r="D440" s="1"/>
    </row>
    <row r="441" spans="2:4" x14ac:dyDescent="0.35">
      <c r="B441" s="1"/>
      <c r="D441" s="1"/>
    </row>
    <row r="442" spans="2:4" x14ac:dyDescent="0.35">
      <c r="B442" s="1"/>
      <c r="D442" s="1"/>
    </row>
    <row r="443" spans="2:4" x14ac:dyDescent="0.35">
      <c r="B443" s="1"/>
      <c r="D443" s="1"/>
    </row>
    <row r="444" spans="2:4" x14ac:dyDescent="0.35">
      <c r="B444" s="1"/>
      <c r="D444" s="1"/>
    </row>
    <row r="445" spans="2:4" x14ac:dyDescent="0.35">
      <c r="B445" s="1"/>
      <c r="D445" s="1"/>
    </row>
    <row r="446" spans="2:4" x14ac:dyDescent="0.35">
      <c r="B446" s="1"/>
      <c r="D446" s="1"/>
    </row>
    <row r="447" spans="2:4" x14ac:dyDescent="0.35">
      <c r="B447" s="1"/>
      <c r="D447" s="1"/>
    </row>
    <row r="448" spans="2:4" x14ac:dyDescent="0.35">
      <c r="B448" s="1"/>
      <c r="D448" s="1"/>
    </row>
    <row r="449" spans="2:4" x14ac:dyDescent="0.35">
      <c r="B449" s="1"/>
      <c r="D449" s="1"/>
    </row>
    <row r="450" spans="2:4" x14ac:dyDescent="0.35">
      <c r="B450" s="1"/>
      <c r="D450" s="1"/>
    </row>
    <row r="451" spans="2:4" x14ac:dyDescent="0.35">
      <c r="B451" s="1"/>
      <c r="D451" s="1"/>
    </row>
    <row r="452" spans="2:4" x14ac:dyDescent="0.35">
      <c r="B452" s="1"/>
      <c r="D452" s="1"/>
    </row>
    <row r="453" spans="2:4" x14ac:dyDescent="0.35">
      <c r="B453" s="1"/>
      <c r="D453" s="1"/>
    </row>
    <row r="454" spans="2:4" x14ac:dyDescent="0.35">
      <c r="B454" s="1"/>
      <c r="D454" s="1"/>
    </row>
    <row r="455" spans="2:4" x14ac:dyDescent="0.35">
      <c r="B455" s="1"/>
      <c r="D455" s="1"/>
    </row>
    <row r="456" spans="2:4" x14ac:dyDescent="0.35">
      <c r="B456" s="1"/>
      <c r="D456" s="1"/>
    </row>
    <row r="457" spans="2:4" x14ac:dyDescent="0.35">
      <c r="B457" s="1"/>
      <c r="D457" s="1"/>
    </row>
    <row r="458" spans="2:4" x14ac:dyDescent="0.35">
      <c r="B458" s="1"/>
      <c r="D458" s="1"/>
    </row>
    <row r="459" spans="2:4" x14ac:dyDescent="0.35">
      <c r="B459" s="1"/>
      <c r="D459" s="1"/>
    </row>
    <row r="460" spans="2:4" x14ac:dyDescent="0.35">
      <c r="B460" s="1"/>
      <c r="D460" s="1"/>
    </row>
    <row r="461" spans="2:4" x14ac:dyDescent="0.35">
      <c r="B461" s="1"/>
      <c r="D461" s="1"/>
    </row>
    <row r="462" spans="2:4" x14ac:dyDescent="0.35">
      <c r="B462" s="1"/>
      <c r="D462" s="1"/>
    </row>
    <row r="463" spans="2:4" x14ac:dyDescent="0.35">
      <c r="B463" s="1"/>
      <c r="D463" s="1"/>
    </row>
    <row r="464" spans="2:4" x14ac:dyDescent="0.35">
      <c r="B464" s="1"/>
      <c r="D464" s="1"/>
    </row>
    <row r="465" spans="2:4" x14ac:dyDescent="0.35">
      <c r="B465" s="1"/>
      <c r="D465" s="1"/>
    </row>
    <row r="466" spans="2:4" x14ac:dyDescent="0.35">
      <c r="B466" s="1"/>
      <c r="D466" s="1"/>
    </row>
    <row r="467" spans="2:4" x14ac:dyDescent="0.35">
      <c r="B467" s="1"/>
      <c r="D467" s="1"/>
    </row>
    <row r="468" spans="2:4" x14ac:dyDescent="0.35">
      <c r="B468" s="1"/>
      <c r="D468" s="1"/>
    </row>
    <row r="469" spans="2:4" x14ac:dyDescent="0.35">
      <c r="B469" s="1"/>
      <c r="D469" s="1"/>
    </row>
    <row r="470" spans="2:4" x14ac:dyDescent="0.35">
      <c r="B470" s="1"/>
      <c r="D470" s="1"/>
    </row>
    <row r="471" spans="2:4" x14ac:dyDescent="0.35">
      <c r="B471" s="1"/>
      <c r="D471" s="1"/>
    </row>
    <row r="472" spans="2:4" x14ac:dyDescent="0.35">
      <c r="B472" s="1"/>
      <c r="D472" s="1"/>
    </row>
    <row r="473" spans="2:4" x14ac:dyDescent="0.35">
      <c r="B473" s="1"/>
      <c r="D473" s="1"/>
    </row>
    <row r="474" spans="2:4" x14ac:dyDescent="0.35">
      <c r="B474" s="1"/>
      <c r="D474" s="1"/>
    </row>
    <row r="475" spans="2:4" x14ac:dyDescent="0.35">
      <c r="B475" s="1"/>
      <c r="D475" s="1"/>
    </row>
    <row r="476" spans="2:4" x14ac:dyDescent="0.35">
      <c r="B476" s="1"/>
      <c r="D476" s="1"/>
    </row>
    <row r="477" spans="2:4" x14ac:dyDescent="0.35">
      <c r="B477" s="1"/>
      <c r="D477" s="1"/>
    </row>
    <row r="478" spans="2:4" x14ac:dyDescent="0.35">
      <c r="B478" s="1"/>
      <c r="D478" s="1"/>
    </row>
    <row r="479" spans="2:4" x14ac:dyDescent="0.35">
      <c r="B479" s="1"/>
      <c r="D479" s="1"/>
    </row>
    <row r="480" spans="2:4" x14ac:dyDescent="0.35">
      <c r="B480" s="1"/>
      <c r="D480" s="1"/>
    </row>
    <row r="481" spans="2:4" x14ac:dyDescent="0.35">
      <c r="B481" s="1"/>
      <c r="D481" s="1"/>
    </row>
    <row r="482" spans="2:4" x14ac:dyDescent="0.35">
      <c r="B482" s="1"/>
      <c r="D482" s="1"/>
    </row>
    <row r="483" spans="2:4" x14ac:dyDescent="0.35">
      <c r="B483" s="1"/>
      <c r="D483" s="1"/>
    </row>
    <row r="484" spans="2:4" x14ac:dyDescent="0.35">
      <c r="B484" s="1"/>
      <c r="D484" s="1"/>
    </row>
    <row r="485" spans="2:4" x14ac:dyDescent="0.35">
      <c r="B485" s="1"/>
      <c r="D485" s="1"/>
    </row>
    <row r="486" spans="2:4" x14ac:dyDescent="0.35">
      <c r="B486" s="1"/>
      <c r="D486" s="1"/>
    </row>
    <row r="487" spans="2:4" x14ac:dyDescent="0.35">
      <c r="B487" s="1"/>
      <c r="D487" s="1"/>
    </row>
    <row r="488" spans="2:4" x14ac:dyDescent="0.35">
      <c r="B488" s="1"/>
      <c r="D488" s="1"/>
    </row>
    <row r="489" spans="2:4" x14ac:dyDescent="0.35">
      <c r="B489" s="1"/>
      <c r="D489" s="1"/>
    </row>
    <row r="490" spans="2:4" x14ac:dyDescent="0.35">
      <c r="B490" s="1"/>
      <c r="D490" s="1"/>
    </row>
    <row r="491" spans="2:4" x14ac:dyDescent="0.35">
      <c r="B491" s="1"/>
      <c r="D491" s="1"/>
    </row>
    <row r="492" spans="2:4" x14ac:dyDescent="0.35">
      <c r="B492" s="1"/>
      <c r="D492" s="1"/>
    </row>
    <row r="493" spans="2:4" x14ac:dyDescent="0.35">
      <c r="B493" s="1"/>
      <c r="D493" s="1"/>
    </row>
    <row r="494" spans="2:4" x14ac:dyDescent="0.35">
      <c r="B494" s="1"/>
      <c r="D494" s="1"/>
    </row>
    <row r="495" spans="2:4" x14ac:dyDescent="0.35">
      <c r="B495" s="1"/>
      <c r="D495" s="1"/>
    </row>
    <row r="496" spans="2:4" x14ac:dyDescent="0.35">
      <c r="B496" s="1"/>
      <c r="D496" s="1"/>
    </row>
    <row r="497" spans="2:4" x14ac:dyDescent="0.35">
      <c r="B497" s="1"/>
      <c r="D497" s="1"/>
    </row>
    <row r="498" spans="2:4" x14ac:dyDescent="0.35">
      <c r="B498" s="1"/>
      <c r="D498" s="1"/>
    </row>
    <row r="499" spans="2:4" x14ac:dyDescent="0.35">
      <c r="B499" s="1"/>
      <c r="D499" s="1"/>
    </row>
    <row r="500" spans="2:4" x14ac:dyDescent="0.35">
      <c r="B500" s="1"/>
      <c r="D500" s="1"/>
    </row>
    <row r="501" spans="2:4" x14ac:dyDescent="0.35">
      <c r="B501" s="1"/>
      <c r="D501" s="1"/>
    </row>
    <row r="502" spans="2:4" x14ac:dyDescent="0.35">
      <c r="B502" s="1"/>
      <c r="D502" s="1"/>
    </row>
    <row r="503" spans="2:4" x14ac:dyDescent="0.35">
      <c r="B503" s="1"/>
      <c r="D503" s="1"/>
    </row>
    <row r="504" spans="2:4" x14ac:dyDescent="0.35">
      <c r="B504" s="1"/>
      <c r="D504" s="1"/>
    </row>
    <row r="505" spans="2:4" x14ac:dyDescent="0.35">
      <c r="B505" s="1"/>
      <c r="D505" s="1"/>
    </row>
    <row r="506" spans="2:4" x14ac:dyDescent="0.35">
      <c r="B506" s="1"/>
      <c r="D506" s="1"/>
    </row>
    <row r="507" spans="2:4" x14ac:dyDescent="0.35">
      <c r="B507" s="1"/>
      <c r="D507" s="1"/>
    </row>
    <row r="508" spans="2:4" x14ac:dyDescent="0.35">
      <c r="B508" s="1"/>
      <c r="D508" s="1"/>
    </row>
    <row r="509" spans="2:4" x14ac:dyDescent="0.35">
      <c r="B509" s="1"/>
      <c r="D509" s="1"/>
    </row>
    <row r="510" spans="2:4" x14ac:dyDescent="0.35">
      <c r="B510" s="1"/>
      <c r="D510" s="1"/>
    </row>
    <row r="511" spans="2:4" x14ac:dyDescent="0.35">
      <c r="B511" s="1"/>
      <c r="D511" s="1"/>
    </row>
    <row r="512" spans="2:4" x14ac:dyDescent="0.35">
      <c r="B512" s="1"/>
      <c r="D512" s="1"/>
    </row>
    <row r="513" spans="2:4" x14ac:dyDescent="0.35">
      <c r="B513" s="1"/>
      <c r="D513" s="1"/>
    </row>
    <row r="514" spans="2:4" x14ac:dyDescent="0.35">
      <c r="B514" s="1"/>
      <c r="D514" s="1"/>
    </row>
    <row r="515" spans="2:4" x14ac:dyDescent="0.35">
      <c r="B515" s="1"/>
      <c r="D515" s="1"/>
    </row>
    <row r="516" spans="2:4" x14ac:dyDescent="0.35">
      <c r="B516" s="1"/>
      <c r="D516" s="1"/>
    </row>
    <row r="517" spans="2:4" x14ac:dyDescent="0.35">
      <c r="B517" s="1"/>
      <c r="D517" s="1"/>
    </row>
    <row r="518" spans="2:4" x14ac:dyDescent="0.35">
      <c r="B518" s="1"/>
      <c r="D518" s="1"/>
    </row>
    <row r="519" spans="2:4" x14ac:dyDescent="0.35">
      <c r="B519" s="1"/>
      <c r="D519" s="1"/>
    </row>
    <row r="520" spans="2:4" x14ac:dyDescent="0.35">
      <c r="B520" s="1"/>
      <c r="D520" s="1"/>
    </row>
    <row r="521" spans="2:4" x14ac:dyDescent="0.35">
      <c r="B521" s="1"/>
      <c r="D521" s="1"/>
    </row>
    <row r="522" spans="2:4" x14ac:dyDescent="0.35">
      <c r="B522" s="1"/>
      <c r="D522" s="1"/>
    </row>
    <row r="523" spans="2:4" x14ac:dyDescent="0.35">
      <c r="B523" s="1"/>
      <c r="D523" s="1"/>
    </row>
    <row r="524" spans="2:4" x14ac:dyDescent="0.35">
      <c r="B524" s="1"/>
      <c r="D524" s="1"/>
    </row>
    <row r="525" spans="2:4" x14ac:dyDescent="0.35">
      <c r="B525" s="1"/>
      <c r="D525" s="1"/>
    </row>
    <row r="526" spans="2:4" x14ac:dyDescent="0.35">
      <c r="B526" s="1"/>
      <c r="D526" s="1"/>
    </row>
    <row r="527" spans="2:4" x14ac:dyDescent="0.35">
      <c r="B527" s="1"/>
      <c r="D527" s="1"/>
    </row>
    <row r="528" spans="2:4" x14ac:dyDescent="0.35">
      <c r="B528" s="1"/>
      <c r="D528" s="1"/>
    </row>
    <row r="529" spans="2:4" x14ac:dyDescent="0.35">
      <c r="B529" s="1"/>
      <c r="D529" s="1"/>
    </row>
    <row r="530" spans="2:4" x14ac:dyDescent="0.35">
      <c r="B530" s="1"/>
      <c r="D530" s="1"/>
    </row>
    <row r="531" spans="2:4" x14ac:dyDescent="0.35">
      <c r="B531" s="1"/>
      <c r="D531" s="1"/>
    </row>
    <row r="532" spans="2:4" x14ac:dyDescent="0.35">
      <c r="B532" s="1"/>
      <c r="D532" s="1"/>
    </row>
    <row r="533" spans="2:4" x14ac:dyDescent="0.35">
      <c r="B533" s="1"/>
      <c r="D533" s="1"/>
    </row>
    <row r="534" spans="2:4" x14ac:dyDescent="0.35">
      <c r="B534" s="1"/>
      <c r="D534" s="1"/>
    </row>
    <row r="535" spans="2:4" x14ac:dyDescent="0.35">
      <c r="B535" s="1"/>
      <c r="D535" s="1"/>
    </row>
    <row r="536" spans="2:4" x14ac:dyDescent="0.35">
      <c r="B536" s="1"/>
      <c r="D536" s="1"/>
    </row>
    <row r="537" spans="2:4" x14ac:dyDescent="0.35">
      <c r="B537" s="1"/>
      <c r="D537" s="1"/>
    </row>
    <row r="538" spans="2:4" x14ac:dyDescent="0.35">
      <c r="B538" s="1"/>
      <c r="D538" s="1"/>
    </row>
    <row r="539" spans="2:4" x14ac:dyDescent="0.35">
      <c r="B539" s="1"/>
      <c r="D539" s="1"/>
    </row>
    <row r="540" spans="2:4" x14ac:dyDescent="0.35">
      <c r="B540" s="1"/>
      <c r="D540" s="1"/>
    </row>
    <row r="541" spans="2:4" x14ac:dyDescent="0.35">
      <c r="B541" s="1"/>
      <c r="D541" s="1"/>
    </row>
    <row r="542" spans="2:4" x14ac:dyDescent="0.35">
      <c r="B542" s="1"/>
      <c r="D542" s="1"/>
    </row>
    <row r="543" spans="2:4" x14ac:dyDescent="0.35">
      <c r="B543" s="1"/>
      <c r="D543" s="1"/>
    </row>
    <row r="544" spans="2:4" x14ac:dyDescent="0.35">
      <c r="B544" s="1"/>
      <c r="D544" s="1"/>
    </row>
    <row r="545" spans="2:4" x14ac:dyDescent="0.35">
      <c r="B545" s="1"/>
      <c r="D545" s="1"/>
    </row>
    <row r="546" spans="2:4" x14ac:dyDescent="0.35">
      <c r="B546" s="1"/>
      <c r="D546" s="1"/>
    </row>
    <row r="547" spans="2:4" x14ac:dyDescent="0.35">
      <c r="B547" s="1"/>
      <c r="D547" s="1"/>
    </row>
    <row r="548" spans="2:4" x14ac:dyDescent="0.35">
      <c r="B548" s="1"/>
      <c r="D548" s="1"/>
    </row>
    <row r="549" spans="2:4" x14ac:dyDescent="0.35">
      <c r="B549" s="1"/>
      <c r="D549" s="1"/>
    </row>
    <row r="550" spans="2:4" x14ac:dyDescent="0.35">
      <c r="B550" s="1"/>
      <c r="D550" s="1"/>
    </row>
    <row r="551" spans="2:4" x14ac:dyDescent="0.35">
      <c r="B551" s="1"/>
      <c r="D551" s="1"/>
    </row>
    <row r="552" spans="2:4" x14ac:dyDescent="0.35">
      <c r="B552" s="1"/>
      <c r="D552" s="1"/>
    </row>
    <row r="553" spans="2:4" x14ac:dyDescent="0.35">
      <c r="B553" s="1"/>
      <c r="D553" s="1"/>
    </row>
    <row r="554" spans="2:4" x14ac:dyDescent="0.35">
      <c r="B554" s="1"/>
      <c r="D554" s="1"/>
    </row>
    <row r="555" spans="2:4" x14ac:dyDescent="0.35">
      <c r="B555" s="1"/>
      <c r="D555" s="1"/>
    </row>
    <row r="556" spans="2:4" x14ac:dyDescent="0.35">
      <c r="B556" s="1"/>
      <c r="D556" s="1"/>
    </row>
    <row r="557" spans="2:4" x14ac:dyDescent="0.35">
      <c r="B557" s="1"/>
      <c r="D557" s="1"/>
    </row>
    <row r="558" spans="2:4" x14ac:dyDescent="0.35">
      <c r="B558" s="1"/>
      <c r="D558" s="1"/>
    </row>
    <row r="559" spans="2:4" x14ac:dyDescent="0.35">
      <c r="B559" s="1"/>
      <c r="D559" s="1"/>
    </row>
    <row r="560" spans="2:4" x14ac:dyDescent="0.35">
      <c r="B560" s="1"/>
      <c r="D560" s="1"/>
    </row>
    <row r="561" spans="2:2" x14ac:dyDescent="0.35">
      <c r="B561" s="1"/>
    </row>
    <row r="562" spans="2:2" x14ac:dyDescent="0.35">
      <c r="B562" s="1"/>
    </row>
    <row r="563" spans="2:2" x14ac:dyDescent="0.35">
      <c r="B563" s="1"/>
    </row>
    <row r="564" spans="2:2" x14ac:dyDescent="0.35">
      <c r="B564" s="1"/>
    </row>
    <row r="565" spans="2:2" x14ac:dyDescent="0.35">
      <c r="B565" s="1"/>
    </row>
    <row r="566" spans="2:2" x14ac:dyDescent="0.35">
      <c r="B566" s="1"/>
    </row>
    <row r="567" spans="2:2" x14ac:dyDescent="0.35">
      <c r="B567" s="1"/>
    </row>
    <row r="568" spans="2:2" x14ac:dyDescent="0.35">
      <c r="B568" s="1"/>
    </row>
    <row r="569" spans="2:2" x14ac:dyDescent="0.35">
      <c r="B569" s="1"/>
    </row>
    <row r="570" spans="2:2" x14ac:dyDescent="0.35">
      <c r="B570" s="1"/>
    </row>
    <row r="571" spans="2:2" x14ac:dyDescent="0.35">
      <c r="B571" s="1"/>
    </row>
    <row r="572" spans="2:2" x14ac:dyDescent="0.35">
      <c r="B572" s="1"/>
    </row>
    <row r="573" spans="2:2" x14ac:dyDescent="0.35">
      <c r="B573" s="1"/>
    </row>
    <row r="574" spans="2:2" x14ac:dyDescent="0.35">
      <c r="B574" s="1"/>
    </row>
    <row r="575" spans="2:2" x14ac:dyDescent="0.35">
      <c r="B575" s="1"/>
    </row>
    <row r="576" spans="2:2" x14ac:dyDescent="0.35">
      <c r="B576" s="1"/>
    </row>
    <row r="577" spans="2:2" x14ac:dyDescent="0.35">
      <c r="B577" s="1"/>
    </row>
    <row r="578" spans="2:2" x14ac:dyDescent="0.35">
      <c r="B578" s="1"/>
    </row>
    <row r="579" spans="2:2" x14ac:dyDescent="0.35">
      <c r="B579" s="1"/>
    </row>
    <row r="580" spans="2:2" x14ac:dyDescent="0.35">
      <c r="B580" s="1"/>
    </row>
    <row r="581" spans="2:2" x14ac:dyDescent="0.35">
      <c r="B581" s="1"/>
    </row>
    <row r="582" spans="2:2" x14ac:dyDescent="0.35">
      <c r="B582" s="1"/>
    </row>
    <row r="583" spans="2:2" x14ac:dyDescent="0.35">
      <c r="B583" s="1"/>
    </row>
    <row r="584" spans="2:2" x14ac:dyDescent="0.35">
      <c r="B584" s="1"/>
    </row>
    <row r="585" spans="2:2" x14ac:dyDescent="0.35">
      <c r="B585" s="1"/>
    </row>
    <row r="586" spans="2:2" x14ac:dyDescent="0.35">
      <c r="B586" s="1"/>
    </row>
    <row r="587" spans="2:2" x14ac:dyDescent="0.35">
      <c r="B587" s="1"/>
    </row>
    <row r="588" spans="2:2" x14ac:dyDescent="0.35">
      <c r="B588" s="1"/>
    </row>
    <row r="589" spans="2:2" x14ac:dyDescent="0.35">
      <c r="B589" s="1"/>
    </row>
    <row r="590" spans="2:2" x14ac:dyDescent="0.35">
      <c r="B590" s="1"/>
    </row>
    <row r="591" spans="2:2" x14ac:dyDescent="0.35">
      <c r="B591" s="1"/>
    </row>
    <row r="592" spans="2:2" x14ac:dyDescent="0.35">
      <c r="B592" s="1"/>
    </row>
    <row r="593" spans="2:2" x14ac:dyDescent="0.35">
      <c r="B593" s="1"/>
    </row>
    <row r="594" spans="2:2" x14ac:dyDescent="0.35">
      <c r="B594" s="1"/>
    </row>
    <row r="595" spans="2:2" x14ac:dyDescent="0.35">
      <c r="B595" s="1"/>
    </row>
    <row r="596" spans="2:2" x14ac:dyDescent="0.35">
      <c r="B596" s="1"/>
    </row>
    <row r="597" spans="2:2" x14ac:dyDescent="0.35">
      <c r="B597" s="1"/>
    </row>
    <row r="598" spans="2:2" x14ac:dyDescent="0.35">
      <c r="B598" s="1"/>
    </row>
    <row r="599" spans="2:2" x14ac:dyDescent="0.35">
      <c r="B599" s="1"/>
    </row>
    <row r="600" spans="2:2" x14ac:dyDescent="0.35">
      <c r="B600" s="1"/>
    </row>
    <row r="601" spans="2:2" x14ac:dyDescent="0.35">
      <c r="B601" s="1"/>
    </row>
    <row r="602" spans="2:2" x14ac:dyDescent="0.35">
      <c r="B602" s="1"/>
    </row>
    <row r="603" spans="2:2" x14ac:dyDescent="0.35">
      <c r="B603" s="1"/>
    </row>
    <row r="604" spans="2:2" x14ac:dyDescent="0.35">
      <c r="B604" s="1"/>
    </row>
    <row r="605" spans="2:2" x14ac:dyDescent="0.35">
      <c r="B605" s="1"/>
    </row>
    <row r="606" spans="2:2" x14ac:dyDescent="0.35">
      <c r="B606" s="1"/>
    </row>
    <row r="607" spans="2:2" x14ac:dyDescent="0.35">
      <c r="B607" s="1"/>
    </row>
    <row r="608" spans="2:2" x14ac:dyDescent="0.35">
      <c r="B608" s="1"/>
    </row>
    <row r="609" spans="2:2" x14ac:dyDescent="0.35">
      <c r="B609" s="1"/>
    </row>
    <row r="610" spans="2:2" x14ac:dyDescent="0.35">
      <c r="B610" s="1"/>
    </row>
    <row r="611" spans="2:2" x14ac:dyDescent="0.35">
      <c r="B611" s="1"/>
    </row>
    <row r="612" spans="2:2" x14ac:dyDescent="0.35">
      <c r="B612" s="1"/>
    </row>
    <row r="613" spans="2:2" x14ac:dyDescent="0.35">
      <c r="B613" s="1"/>
    </row>
    <row r="614" spans="2:2" x14ac:dyDescent="0.35">
      <c r="B614" s="1"/>
    </row>
    <row r="615" spans="2:2" x14ac:dyDescent="0.35">
      <c r="B615" s="1"/>
    </row>
    <row r="616" spans="2:2" x14ac:dyDescent="0.35">
      <c r="B616" s="1"/>
    </row>
    <row r="617" spans="2:2" x14ac:dyDescent="0.35">
      <c r="B617" s="1"/>
    </row>
    <row r="618" spans="2:2" x14ac:dyDescent="0.35">
      <c r="B618" s="1"/>
    </row>
    <row r="619" spans="2:2" x14ac:dyDescent="0.35">
      <c r="B619" s="1"/>
    </row>
    <row r="620" spans="2:2" x14ac:dyDescent="0.35">
      <c r="B620" s="1"/>
    </row>
    <row r="621" spans="2:2" x14ac:dyDescent="0.35">
      <c r="B621" s="1"/>
    </row>
    <row r="622" spans="2:2" x14ac:dyDescent="0.35">
      <c r="B622" s="1"/>
    </row>
    <row r="623" spans="2:2" x14ac:dyDescent="0.35">
      <c r="B623" s="1"/>
    </row>
    <row r="624" spans="2:2" x14ac:dyDescent="0.35">
      <c r="B624" s="1"/>
    </row>
    <row r="625" spans="2:2" x14ac:dyDescent="0.35">
      <c r="B625" s="1"/>
    </row>
    <row r="626" spans="2:2" x14ac:dyDescent="0.35">
      <c r="B626" s="1"/>
    </row>
    <row r="627" spans="2:2" x14ac:dyDescent="0.35">
      <c r="B627" s="1"/>
    </row>
    <row r="628" spans="2:2" x14ac:dyDescent="0.35">
      <c r="B628" s="1"/>
    </row>
    <row r="629" spans="2:2" x14ac:dyDescent="0.35">
      <c r="B629" s="1"/>
    </row>
    <row r="630" spans="2:2" x14ac:dyDescent="0.35">
      <c r="B630" s="1"/>
    </row>
    <row r="631" spans="2:2" x14ac:dyDescent="0.35">
      <c r="B631" s="1"/>
    </row>
    <row r="632" spans="2:2" x14ac:dyDescent="0.35">
      <c r="B632" s="1"/>
    </row>
    <row r="633" spans="2:2" x14ac:dyDescent="0.35">
      <c r="B633" s="1"/>
    </row>
    <row r="634" spans="2:2" x14ac:dyDescent="0.35">
      <c r="B634" s="1"/>
    </row>
    <row r="635" spans="2:2" x14ac:dyDescent="0.35">
      <c r="B635" s="1"/>
    </row>
    <row r="636" spans="2:2" x14ac:dyDescent="0.35">
      <c r="B636" s="1"/>
    </row>
    <row r="637" spans="2:2" x14ac:dyDescent="0.35">
      <c r="B637" s="1"/>
    </row>
    <row r="638" spans="2:2" x14ac:dyDescent="0.35">
      <c r="B638" s="1"/>
    </row>
    <row r="639" spans="2:2" x14ac:dyDescent="0.35">
      <c r="B639" s="1"/>
    </row>
    <row r="640" spans="2:2" x14ac:dyDescent="0.35">
      <c r="B640" s="1"/>
    </row>
    <row r="641" spans="2:2" x14ac:dyDescent="0.35">
      <c r="B641" s="1"/>
    </row>
    <row r="642" spans="2:2" x14ac:dyDescent="0.35">
      <c r="B642" s="1"/>
    </row>
    <row r="643" spans="2:2" x14ac:dyDescent="0.35">
      <c r="B643" s="1"/>
    </row>
    <row r="644" spans="2:2" x14ac:dyDescent="0.35">
      <c r="B644" s="1"/>
    </row>
    <row r="645" spans="2:2" x14ac:dyDescent="0.35">
      <c r="B645" s="1"/>
    </row>
    <row r="646" spans="2:2" x14ac:dyDescent="0.35">
      <c r="B646" s="1"/>
    </row>
    <row r="647" spans="2:2" x14ac:dyDescent="0.35">
      <c r="B647" s="1"/>
    </row>
    <row r="648" spans="2:2" x14ac:dyDescent="0.35">
      <c r="B648" s="1"/>
    </row>
    <row r="649" spans="2:2" x14ac:dyDescent="0.35">
      <c r="B649" s="1"/>
    </row>
    <row r="650" spans="2:2" x14ac:dyDescent="0.35">
      <c r="B650" s="1"/>
    </row>
    <row r="651" spans="2:2" x14ac:dyDescent="0.35">
      <c r="B651" s="1"/>
    </row>
    <row r="652" spans="2:2" x14ac:dyDescent="0.35">
      <c r="B652" s="1"/>
    </row>
    <row r="653" spans="2:2" x14ac:dyDescent="0.35">
      <c r="B653" s="1"/>
    </row>
    <row r="654" spans="2:2" x14ac:dyDescent="0.35">
      <c r="B654" s="1"/>
    </row>
    <row r="655" spans="2:2" x14ac:dyDescent="0.35">
      <c r="B655" s="1"/>
    </row>
    <row r="656" spans="2:2" x14ac:dyDescent="0.35">
      <c r="B656" s="1"/>
    </row>
    <row r="657" spans="2:2" x14ac:dyDescent="0.35">
      <c r="B657" s="1"/>
    </row>
    <row r="658" spans="2:2" x14ac:dyDescent="0.35">
      <c r="B658" s="1"/>
    </row>
    <row r="659" spans="2:2" x14ac:dyDescent="0.35">
      <c r="B659" s="1"/>
    </row>
    <row r="660" spans="2:2" x14ac:dyDescent="0.35">
      <c r="B660" s="1"/>
    </row>
    <row r="661" spans="2:2" x14ac:dyDescent="0.35">
      <c r="B661" s="1"/>
    </row>
    <row r="662" spans="2:2" x14ac:dyDescent="0.35">
      <c r="B662" s="1"/>
    </row>
    <row r="663" spans="2:2" x14ac:dyDescent="0.35">
      <c r="B663" s="1"/>
    </row>
    <row r="664" spans="2:2" x14ac:dyDescent="0.35">
      <c r="B664" s="1"/>
    </row>
    <row r="665" spans="2:2" x14ac:dyDescent="0.35">
      <c r="B665" s="1"/>
    </row>
    <row r="666" spans="2:2" x14ac:dyDescent="0.35">
      <c r="B666" s="1"/>
    </row>
    <row r="667" spans="2:2" x14ac:dyDescent="0.35">
      <c r="B667" s="1"/>
    </row>
    <row r="668" spans="2:2" x14ac:dyDescent="0.35">
      <c r="B668" s="1"/>
    </row>
    <row r="669" spans="2:2" x14ac:dyDescent="0.35">
      <c r="B669" s="1"/>
    </row>
    <row r="670" spans="2:2" x14ac:dyDescent="0.35">
      <c r="B670" s="1"/>
    </row>
    <row r="671" spans="2:2" x14ac:dyDescent="0.35">
      <c r="B671" s="1"/>
    </row>
    <row r="672" spans="2:2" x14ac:dyDescent="0.35">
      <c r="B672" s="1"/>
    </row>
    <row r="673" spans="2:2" x14ac:dyDescent="0.35">
      <c r="B673" s="1"/>
    </row>
    <row r="674" spans="2:2" x14ac:dyDescent="0.35">
      <c r="B674" s="1"/>
    </row>
    <row r="675" spans="2:2" x14ac:dyDescent="0.35">
      <c r="B675" s="1"/>
    </row>
    <row r="676" spans="2:2" x14ac:dyDescent="0.35">
      <c r="B676" s="1"/>
    </row>
    <row r="677" spans="2:2" x14ac:dyDescent="0.35">
      <c r="B677" s="1"/>
    </row>
    <row r="678" spans="2:2" x14ac:dyDescent="0.35">
      <c r="B678" s="1"/>
    </row>
    <row r="679" spans="2:2" x14ac:dyDescent="0.35">
      <c r="B679" s="1"/>
    </row>
    <row r="680" spans="2:2" x14ac:dyDescent="0.35">
      <c r="B680" s="1"/>
    </row>
    <row r="681" spans="2:2" x14ac:dyDescent="0.35">
      <c r="B681" s="1"/>
    </row>
    <row r="682" spans="2:2" x14ac:dyDescent="0.35">
      <c r="B682" s="1"/>
    </row>
    <row r="683" spans="2:2" x14ac:dyDescent="0.35">
      <c r="B683" s="1"/>
    </row>
    <row r="684" spans="2:2" x14ac:dyDescent="0.35">
      <c r="B684" s="1"/>
    </row>
    <row r="685" spans="2:2" x14ac:dyDescent="0.35">
      <c r="B685" s="1"/>
    </row>
    <row r="686" spans="2:2" x14ac:dyDescent="0.35">
      <c r="B686" s="1"/>
    </row>
    <row r="687" spans="2:2" x14ac:dyDescent="0.35">
      <c r="B687" s="1"/>
    </row>
    <row r="688" spans="2:2" x14ac:dyDescent="0.35">
      <c r="B688" s="1"/>
    </row>
    <row r="689" spans="2:2" x14ac:dyDescent="0.35">
      <c r="B689" s="1"/>
    </row>
    <row r="690" spans="2:2" x14ac:dyDescent="0.35">
      <c r="B690" s="1"/>
    </row>
    <row r="691" spans="2:2" x14ac:dyDescent="0.35">
      <c r="B691" s="1"/>
    </row>
    <row r="692" spans="2:2" x14ac:dyDescent="0.35">
      <c r="B692" s="1"/>
    </row>
    <row r="693" spans="2:2" x14ac:dyDescent="0.35">
      <c r="B693" s="1"/>
    </row>
    <row r="694" spans="2:2" x14ac:dyDescent="0.35">
      <c r="B694" s="1"/>
    </row>
    <row r="695" spans="2:2" x14ac:dyDescent="0.35">
      <c r="B695" s="1"/>
    </row>
    <row r="696" spans="2:2" x14ac:dyDescent="0.35">
      <c r="B696" s="1"/>
    </row>
    <row r="697" spans="2:2" x14ac:dyDescent="0.35">
      <c r="B697" s="1"/>
    </row>
    <row r="698" spans="2:2" x14ac:dyDescent="0.35">
      <c r="B698" s="1"/>
    </row>
    <row r="699" spans="2:2" x14ac:dyDescent="0.35">
      <c r="B699" s="1"/>
    </row>
    <row r="700" spans="2:2" x14ac:dyDescent="0.35">
      <c r="B700" s="1"/>
    </row>
    <row r="701" spans="2:2" x14ac:dyDescent="0.35">
      <c r="B701" s="1"/>
    </row>
    <row r="702" spans="2:2" x14ac:dyDescent="0.35">
      <c r="B702" s="1"/>
    </row>
    <row r="703" spans="2:2" x14ac:dyDescent="0.35">
      <c r="B703" s="1"/>
    </row>
    <row r="704" spans="2:2" x14ac:dyDescent="0.35">
      <c r="B704" s="1"/>
    </row>
    <row r="705" spans="2:2" x14ac:dyDescent="0.35">
      <c r="B705" s="1"/>
    </row>
    <row r="706" spans="2:2" x14ac:dyDescent="0.35">
      <c r="B706" s="1"/>
    </row>
    <row r="707" spans="2:2" x14ac:dyDescent="0.35">
      <c r="B707" s="1"/>
    </row>
    <row r="708" spans="2:2" x14ac:dyDescent="0.35">
      <c r="B708" s="1"/>
    </row>
    <row r="709" spans="2:2" x14ac:dyDescent="0.35">
      <c r="B709" s="1"/>
    </row>
    <row r="710" spans="2:2" x14ac:dyDescent="0.35">
      <c r="B710" s="1"/>
    </row>
    <row r="711" spans="2:2" x14ac:dyDescent="0.35">
      <c r="B711" s="1"/>
    </row>
    <row r="712" spans="2:2" x14ac:dyDescent="0.35">
      <c r="B712" s="1"/>
    </row>
    <row r="713" spans="2:2" x14ac:dyDescent="0.35">
      <c r="B713" s="1"/>
    </row>
    <row r="714" spans="2:2" x14ac:dyDescent="0.35">
      <c r="B714" s="1"/>
    </row>
    <row r="715" spans="2:2" x14ac:dyDescent="0.35">
      <c r="B715" s="1"/>
    </row>
    <row r="716" spans="2:2" x14ac:dyDescent="0.35">
      <c r="B716" s="1"/>
    </row>
    <row r="717" spans="2:2" x14ac:dyDescent="0.35">
      <c r="B717" s="1"/>
    </row>
    <row r="718" spans="2:2" x14ac:dyDescent="0.35">
      <c r="B718" s="1"/>
    </row>
    <row r="719" spans="2:2" x14ac:dyDescent="0.35">
      <c r="B719" s="1"/>
    </row>
    <row r="720" spans="2:2" x14ac:dyDescent="0.35">
      <c r="B720" s="1"/>
    </row>
    <row r="721" spans="2:2" x14ac:dyDescent="0.35">
      <c r="B721" s="1"/>
    </row>
    <row r="722" spans="2:2" x14ac:dyDescent="0.35">
      <c r="B722" s="1"/>
    </row>
    <row r="723" spans="2:2" x14ac:dyDescent="0.35">
      <c r="B723" s="1"/>
    </row>
    <row r="724" spans="2:2" x14ac:dyDescent="0.35">
      <c r="B724" s="1"/>
    </row>
    <row r="725" spans="2:2" x14ac:dyDescent="0.35">
      <c r="B725" s="1"/>
    </row>
    <row r="726" spans="2:2" x14ac:dyDescent="0.35">
      <c r="B726" s="1"/>
    </row>
    <row r="727" spans="2:2" x14ac:dyDescent="0.35">
      <c r="B727" s="1"/>
    </row>
    <row r="728" spans="2:2" x14ac:dyDescent="0.35">
      <c r="B728" s="1"/>
    </row>
    <row r="729" spans="2:2" x14ac:dyDescent="0.35">
      <c r="B729" s="1"/>
    </row>
    <row r="730" spans="2:2" x14ac:dyDescent="0.35">
      <c r="B730" s="1"/>
    </row>
    <row r="731" spans="2:2" x14ac:dyDescent="0.35">
      <c r="B731" s="1"/>
    </row>
    <row r="732" spans="2:2" x14ac:dyDescent="0.35">
      <c r="B732" s="1"/>
    </row>
    <row r="733" spans="2:2" x14ac:dyDescent="0.35">
      <c r="B733" s="1"/>
    </row>
    <row r="734" spans="2:2" x14ac:dyDescent="0.35">
      <c r="B734" s="1"/>
    </row>
    <row r="735" spans="2:2" x14ac:dyDescent="0.35">
      <c r="B735" s="1"/>
    </row>
    <row r="736" spans="2:2" x14ac:dyDescent="0.35">
      <c r="B736" s="1"/>
    </row>
    <row r="737" spans="2:2" x14ac:dyDescent="0.35">
      <c r="B737" s="1"/>
    </row>
    <row r="738" spans="2:2" x14ac:dyDescent="0.35">
      <c r="B738" s="1"/>
    </row>
    <row r="739" spans="2:2" x14ac:dyDescent="0.35">
      <c r="B739" s="1"/>
    </row>
    <row r="740" spans="2:2" x14ac:dyDescent="0.35">
      <c r="B740" s="1"/>
    </row>
    <row r="741" spans="2:2" x14ac:dyDescent="0.35">
      <c r="B741" s="1"/>
    </row>
    <row r="742" spans="2:2" x14ac:dyDescent="0.35">
      <c r="B742" s="1"/>
    </row>
    <row r="743" spans="2:2" x14ac:dyDescent="0.35">
      <c r="B743" s="1"/>
    </row>
    <row r="744" spans="2:2" x14ac:dyDescent="0.35">
      <c r="B744" s="1"/>
    </row>
    <row r="745" spans="2:2" x14ac:dyDescent="0.35">
      <c r="B745" s="1"/>
    </row>
    <row r="746" spans="2:2" x14ac:dyDescent="0.35">
      <c r="B746" s="1"/>
    </row>
    <row r="747" spans="2:2" x14ac:dyDescent="0.35">
      <c r="B747" s="1"/>
    </row>
    <row r="748" spans="2:2" x14ac:dyDescent="0.35">
      <c r="B748" s="1"/>
    </row>
    <row r="749" spans="2:2" x14ac:dyDescent="0.35">
      <c r="B749" s="1"/>
    </row>
    <row r="750" spans="2:2" x14ac:dyDescent="0.35">
      <c r="B750" s="1"/>
    </row>
    <row r="751" spans="2:2" x14ac:dyDescent="0.35">
      <c r="B751" s="1"/>
    </row>
    <row r="752" spans="2:2" x14ac:dyDescent="0.35">
      <c r="B752" s="1"/>
    </row>
    <row r="753" spans="2:2" x14ac:dyDescent="0.35">
      <c r="B753" s="1"/>
    </row>
    <row r="754" spans="2:2" x14ac:dyDescent="0.35">
      <c r="B754" s="1"/>
    </row>
    <row r="755" spans="2:2" x14ac:dyDescent="0.35">
      <c r="B755" s="1"/>
    </row>
    <row r="756" spans="2:2" x14ac:dyDescent="0.35">
      <c r="B756" s="1"/>
    </row>
    <row r="757" spans="2:2" x14ac:dyDescent="0.35">
      <c r="B757" s="1"/>
    </row>
    <row r="758" spans="2:2" x14ac:dyDescent="0.35">
      <c r="B758" s="1"/>
    </row>
    <row r="759" spans="2:2" x14ac:dyDescent="0.35">
      <c r="B759" s="1"/>
    </row>
    <row r="760" spans="2:2" x14ac:dyDescent="0.35">
      <c r="B760" s="1"/>
    </row>
    <row r="761" spans="2:2" x14ac:dyDescent="0.35">
      <c r="B761" s="1"/>
    </row>
    <row r="762" spans="2:2" x14ac:dyDescent="0.35">
      <c r="B762" s="1"/>
    </row>
    <row r="763" spans="2:2" x14ac:dyDescent="0.35">
      <c r="B763" s="1"/>
    </row>
    <row r="764" spans="2:2" x14ac:dyDescent="0.35">
      <c r="B764" s="1"/>
    </row>
    <row r="765" spans="2:2" x14ac:dyDescent="0.35">
      <c r="B765" s="1"/>
    </row>
    <row r="766" spans="2:2" x14ac:dyDescent="0.35">
      <c r="B766" s="1"/>
    </row>
    <row r="767" spans="2:2" x14ac:dyDescent="0.35">
      <c r="B767" s="1"/>
    </row>
    <row r="768" spans="2:2" x14ac:dyDescent="0.35">
      <c r="B768" s="1"/>
    </row>
    <row r="769" spans="2:2" x14ac:dyDescent="0.35">
      <c r="B769" s="1"/>
    </row>
    <row r="770" spans="2:2" x14ac:dyDescent="0.35">
      <c r="B770" s="1"/>
    </row>
    <row r="771" spans="2:2" x14ac:dyDescent="0.35">
      <c r="B771" s="1"/>
    </row>
    <row r="772" spans="2:2" x14ac:dyDescent="0.35">
      <c r="B772" s="1"/>
    </row>
    <row r="773" spans="2:2" x14ac:dyDescent="0.35">
      <c r="B773" s="1"/>
    </row>
    <row r="774" spans="2:2" x14ac:dyDescent="0.35">
      <c r="B774" s="1"/>
    </row>
    <row r="775" spans="2:2" x14ac:dyDescent="0.35">
      <c r="B775" s="1"/>
    </row>
    <row r="776" spans="2:2" x14ac:dyDescent="0.35">
      <c r="B776" s="1"/>
    </row>
    <row r="777" spans="2:2" x14ac:dyDescent="0.35">
      <c r="B777" s="1"/>
    </row>
    <row r="778" spans="2:2" x14ac:dyDescent="0.35">
      <c r="B778" s="1"/>
    </row>
    <row r="779" spans="2:2" x14ac:dyDescent="0.35">
      <c r="B779" s="1"/>
    </row>
    <row r="780" spans="2:2" x14ac:dyDescent="0.35">
      <c r="B780" s="1"/>
    </row>
    <row r="781" spans="2:2" x14ac:dyDescent="0.35">
      <c r="B781" s="1"/>
    </row>
    <row r="782" spans="2:2" x14ac:dyDescent="0.35">
      <c r="B782" s="1"/>
    </row>
    <row r="783" spans="2:2" x14ac:dyDescent="0.35">
      <c r="B783" s="1"/>
    </row>
    <row r="784" spans="2:2" x14ac:dyDescent="0.35">
      <c r="B784" s="1"/>
    </row>
    <row r="785" spans="2:2" x14ac:dyDescent="0.35">
      <c r="B785" s="1"/>
    </row>
    <row r="786" spans="2:2" x14ac:dyDescent="0.35">
      <c r="B786" s="1"/>
    </row>
    <row r="787" spans="2:2" x14ac:dyDescent="0.35">
      <c r="B787" s="1"/>
    </row>
    <row r="788" spans="2:2" x14ac:dyDescent="0.35">
      <c r="B788" s="1"/>
    </row>
    <row r="789" spans="2:2" x14ac:dyDescent="0.35">
      <c r="B789" s="1"/>
    </row>
    <row r="790" spans="2:2" x14ac:dyDescent="0.35">
      <c r="B790" s="1"/>
    </row>
    <row r="791" spans="2:2" x14ac:dyDescent="0.35">
      <c r="B791" s="1"/>
    </row>
    <row r="792" spans="2:2" x14ac:dyDescent="0.35">
      <c r="B792" s="1"/>
    </row>
    <row r="793" spans="2:2" x14ac:dyDescent="0.35">
      <c r="B793" s="1"/>
    </row>
    <row r="794" spans="2:2" x14ac:dyDescent="0.35">
      <c r="B794" s="1"/>
    </row>
    <row r="795" spans="2:2" x14ac:dyDescent="0.35">
      <c r="B795" s="1"/>
    </row>
    <row r="796" spans="2:2" x14ac:dyDescent="0.35">
      <c r="B796" s="1"/>
    </row>
    <row r="797" spans="2:2" x14ac:dyDescent="0.35">
      <c r="B797" s="1"/>
    </row>
    <row r="798" spans="2:2" x14ac:dyDescent="0.35">
      <c r="B798" s="1"/>
    </row>
    <row r="799" spans="2:2" x14ac:dyDescent="0.35">
      <c r="B799" s="1"/>
    </row>
    <row r="800" spans="2:2" x14ac:dyDescent="0.35">
      <c r="B800" s="1"/>
    </row>
    <row r="801" spans="2:2" x14ac:dyDescent="0.35">
      <c r="B801" s="1"/>
    </row>
    <row r="802" spans="2:2" x14ac:dyDescent="0.35">
      <c r="B802" s="1"/>
    </row>
    <row r="803" spans="2:2" x14ac:dyDescent="0.35">
      <c r="B803" s="1"/>
    </row>
    <row r="804" spans="2:2" x14ac:dyDescent="0.35">
      <c r="B804" s="1"/>
    </row>
    <row r="805" spans="2:2" x14ac:dyDescent="0.35">
      <c r="B805" s="1"/>
    </row>
    <row r="806" spans="2:2" x14ac:dyDescent="0.35">
      <c r="B806" s="1"/>
    </row>
    <row r="807" spans="2:2" x14ac:dyDescent="0.35">
      <c r="B807" s="1"/>
    </row>
    <row r="808" spans="2:2" x14ac:dyDescent="0.35">
      <c r="B808" s="1"/>
    </row>
    <row r="809" spans="2:2" x14ac:dyDescent="0.35">
      <c r="B809" s="1"/>
    </row>
    <row r="810" spans="2:2" x14ac:dyDescent="0.35">
      <c r="B810" s="1"/>
    </row>
    <row r="811" spans="2:2" x14ac:dyDescent="0.35">
      <c r="B811" s="1"/>
    </row>
    <row r="812" spans="2:2" x14ac:dyDescent="0.35">
      <c r="B812" s="1"/>
    </row>
    <row r="813" spans="2:2" x14ac:dyDescent="0.35">
      <c r="B813" s="1"/>
    </row>
    <row r="814" spans="2:2" x14ac:dyDescent="0.35">
      <c r="B814" s="1"/>
    </row>
    <row r="815" spans="2:2" x14ac:dyDescent="0.35">
      <c r="B815" s="1"/>
    </row>
    <row r="816" spans="2:2" x14ac:dyDescent="0.35">
      <c r="B816" s="1"/>
    </row>
    <row r="817" spans="2:2" x14ac:dyDescent="0.35">
      <c r="B817" s="1"/>
    </row>
    <row r="818" spans="2:2" x14ac:dyDescent="0.35">
      <c r="B818" s="1"/>
    </row>
    <row r="819" spans="2:2" x14ac:dyDescent="0.35">
      <c r="B819" s="1"/>
    </row>
    <row r="820" spans="2:2" x14ac:dyDescent="0.35">
      <c r="B820" s="1"/>
    </row>
    <row r="821" spans="2:2" x14ac:dyDescent="0.35">
      <c r="B821" s="1"/>
    </row>
    <row r="822" spans="2:2" x14ac:dyDescent="0.35">
      <c r="B822" s="1"/>
    </row>
    <row r="823" spans="2:2" x14ac:dyDescent="0.35">
      <c r="B823" s="1"/>
    </row>
    <row r="824" spans="2:2" x14ac:dyDescent="0.35">
      <c r="B824" s="1"/>
    </row>
    <row r="825" spans="2:2" x14ac:dyDescent="0.35">
      <c r="B825" s="1"/>
    </row>
    <row r="826" spans="2:2" x14ac:dyDescent="0.35">
      <c r="B826" s="1"/>
    </row>
    <row r="827" spans="2:2" x14ac:dyDescent="0.35">
      <c r="B827" s="1"/>
    </row>
    <row r="828" spans="2:2" x14ac:dyDescent="0.35">
      <c r="B828" s="1"/>
    </row>
    <row r="829" spans="2:2" x14ac:dyDescent="0.35">
      <c r="B829" s="1"/>
    </row>
    <row r="830" spans="2:2" x14ac:dyDescent="0.35">
      <c r="B830" s="1"/>
    </row>
    <row r="831" spans="2:2" x14ac:dyDescent="0.35">
      <c r="B831" s="1"/>
    </row>
    <row r="832" spans="2:2" x14ac:dyDescent="0.35">
      <c r="B832" s="1"/>
    </row>
    <row r="833" spans="2:2" x14ac:dyDescent="0.35">
      <c r="B833" s="1"/>
    </row>
    <row r="834" spans="2:2" x14ac:dyDescent="0.35">
      <c r="B834" s="1"/>
    </row>
    <row r="835" spans="2:2" x14ac:dyDescent="0.35">
      <c r="B835" s="1"/>
    </row>
    <row r="836" spans="2:2" x14ac:dyDescent="0.35">
      <c r="B836" s="1"/>
    </row>
    <row r="837" spans="2:2" x14ac:dyDescent="0.35">
      <c r="B837" s="1"/>
    </row>
    <row r="838" spans="2:2" x14ac:dyDescent="0.35">
      <c r="B838" s="1"/>
    </row>
    <row r="839" spans="2:2" x14ac:dyDescent="0.35">
      <c r="B839" s="1"/>
    </row>
    <row r="840" spans="2:2" x14ac:dyDescent="0.35">
      <c r="B840" s="1"/>
    </row>
    <row r="841" spans="2:2" x14ac:dyDescent="0.35">
      <c r="B841" s="1"/>
    </row>
    <row r="842" spans="2:2" x14ac:dyDescent="0.35">
      <c r="B842" s="1"/>
    </row>
    <row r="843" spans="2:2" x14ac:dyDescent="0.35">
      <c r="B843" s="1"/>
    </row>
    <row r="844" spans="2:2" x14ac:dyDescent="0.35">
      <c r="B844" s="1"/>
    </row>
    <row r="845" spans="2:2" x14ac:dyDescent="0.35">
      <c r="B845" s="1"/>
    </row>
    <row r="846" spans="2:2" x14ac:dyDescent="0.35">
      <c r="B846" s="1"/>
    </row>
    <row r="847" spans="2:2" x14ac:dyDescent="0.35">
      <c r="B847" s="1"/>
    </row>
    <row r="848" spans="2:2" x14ac:dyDescent="0.35">
      <c r="B848" s="1"/>
    </row>
    <row r="849" spans="2:2" x14ac:dyDescent="0.35">
      <c r="B849" s="1"/>
    </row>
    <row r="850" spans="2:2" x14ac:dyDescent="0.35">
      <c r="B850" s="1"/>
    </row>
    <row r="851" spans="2:2" x14ac:dyDescent="0.35">
      <c r="B851" s="1"/>
    </row>
    <row r="852" spans="2:2" x14ac:dyDescent="0.35">
      <c r="B852" s="1"/>
    </row>
    <row r="853" spans="2:2" x14ac:dyDescent="0.35">
      <c r="B853" s="1"/>
    </row>
    <row r="854" spans="2:2" x14ac:dyDescent="0.35">
      <c r="B854" s="1"/>
    </row>
    <row r="855" spans="2:2" x14ac:dyDescent="0.35">
      <c r="B855" s="1"/>
    </row>
    <row r="856" spans="2:2" x14ac:dyDescent="0.35">
      <c r="B856" s="1"/>
    </row>
    <row r="857" spans="2:2" x14ac:dyDescent="0.35">
      <c r="B857" s="1"/>
    </row>
    <row r="858" spans="2:2" x14ac:dyDescent="0.35">
      <c r="B858" s="1"/>
    </row>
    <row r="859" spans="2:2" x14ac:dyDescent="0.35">
      <c r="B859" s="1"/>
    </row>
    <row r="860" spans="2:2" x14ac:dyDescent="0.35">
      <c r="B860" s="1"/>
    </row>
    <row r="861" spans="2:2" x14ac:dyDescent="0.35">
      <c r="B861" s="1"/>
    </row>
    <row r="862" spans="2:2" x14ac:dyDescent="0.35">
      <c r="B862" s="1"/>
    </row>
    <row r="863" spans="2:2" x14ac:dyDescent="0.35">
      <c r="B863" s="1"/>
    </row>
    <row r="864" spans="2:2" x14ac:dyDescent="0.35">
      <c r="B864" s="1"/>
    </row>
    <row r="865" spans="2:2" x14ac:dyDescent="0.35">
      <c r="B865" s="1"/>
    </row>
    <row r="866" spans="2:2" x14ac:dyDescent="0.35">
      <c r="B866" s="1"/>
    </row>
    <row r="867" spans="2:2" x14ac:dyDescent="0.35">
      <c r="B867" s="1"/>
    </row>
    <row r="868" spans="2:2" x14ac:dyDescent="0.35">
      <c r="B868" s="1"/>
    </row>
    <row r="869" spans="2:2" x14ac:dyDescent="0.35">
      <c r="B869" s="1"/>
    </row>
    <row r="870" spans="2:2" x14ac:dyDescent="0.35">
      <c r="B870" s="1"/>
    </row>
    <row r="871" spans="2:2" x14ac:dyDescent="0.35">
      <c r="B871" s="1"/>
    </row>
    <row r="872" spans="2:2" x14ac:dyDescent="0.35">
      <c r="B872" s="1"/>
    </row>
    <row r="873" spans="2:2" x14ac:dyDescent="0.35">
      <c r="B873" s="1"/>
    </row>
    <row r="874" spans="2:2" x14ac:dyDescent="0.35">
      <c r="B874" s="1"/>
    </row>
    <row r="875" spans="2:2" x14ac:dyDescent="0.35">
      <c r="B875" s="1"/>
    </row>
    <row r="876" spans="2:2" x14ac:dyDescent="0.35">
      <c r="B876" s="1"/>
    </row>
    <row r="877" spans="2:2" x14ac:dyDescent="0.35">
      <c r="B877" s="1"/>
    </row>
    <row r="878" spans="2:2" x14ac:dyDescent="0.35">
      <c r="B878" s="1"/>
    </row>
    <row r="879" spans="2:2" x14ac:dyDescent="0.35">
      <c r="B879" s="1"/>
    </row>
    <row r="880" spans="2:2" x14ac:dyDescent="0.35">
      <c r="B880" s="1"/>
    </row>
    <row r="881" spans="2:2" x14ac:dyDescent="0.35">
      <c r="B881" s="1"/>
    </row>
    <row r="882" spans="2:2" x14ac:dyDescent="0.35">
      <c r="B882" s="1"/>
    </row>
    <row r="883" spans="2:2" x14ac:dyDescent="0.35">
      <c r="B883" s="1"/>
    </row>
    <row r="884" spans="2:2" x14ac:dyDescent="0.35">
      <c r="B884" s="1"/>
    </row>
    <row r="885" spans="2:2" x14ac:dyDescent="0.35">
      <c r="B885" s="1"/>
    </row>
    <row r="886" spans="2:2" x14ac:dyDescent="0.35">
      <c r="B886" s="1"/>
    </row>
    <row r="887" spans="2:2" x14ac:dyDescent="0.35">
      <c r="B887" s="1"/>
    </row>
    <row r="888" spans="2:2" x14ac:dyDescent="0.35">
      <c r="B888" s="1"/>
    </row>
    <row r="889" spans="2:2" x14ac:dyDescent="0.35">
      <c r="B889" s="1"/>
    </row>
    <row r="890" spans="2:2" x14ac:dyDescent="0.35">
      <c r="B890" s="1"/>
    </row>
    <row r="891" spans="2:2" x14ac:dyDescent="0.35">
      <c r="B891" s="1"/>
    </row>
    <row r="892" spans="2:2" x14ac:dyDescent="0.35">
      <c r="B892" s="1"/>
    </row>
    <row r="893" spans="2:2" x14ac:dyDescent="0.35">
      <c r="B893" s="1"/>
    </row>
    <row r="894" spans="2:2" x14ac:dyDescent="0.35">
      <c r="B894" s="1"/>
    </row>
    <row r="895" spans="2:2" x14ac:dyDescent="0.35">
      <c r="B895" s="1"/>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23DA1-BC7A-4DAB-8B67-00C4EEC174C2}">
  <sheetPr codeName="Sheet2">
    <tabColor rgb="FF92D050"/>
  </sheetPr>
  <dimension ref="A1:C894"/>
  <sheetViews>
    <sheetView zoomScale="115" zoomScaleNormal="115" workbookViewId="0">
      <pane ySplit="5" topLeftCell="A6" activePane="bottomLeft" state="frozen"/>
      <selection activeCell="B9" sqref="B9"/>
      <selection pane="bottomLeft" activeCell="B9" sqref="B9"/>
    </sheetView>
  </sheetViews>
  <sheetFormatPr defaultRowHeight="14.5" x14ac:dyDescent="0.35"/>
  <cols>
    <col min="1" max="1" width="11" customWidth="1"/>
    <col min="2" max="2" width="11.81640625" bestFit="1" customWidth="1"/>
    <col min="3" max="3" width="10.81640625" style="2" bestFit="1" customWidth="1"/>
  </cols>
  <sheetData>
    <row r="1" spans="1:3" x14ac:dyDescent="0.35">
      <c r="A1" t="s">
        <v>156</v>
      </c>
    </row>
    <row r="2" spans="1:3" x14ac:dyDescent="0.35">
      <c r="A2" s="16">
        <f>TR_High!A2</f>
        <v>0</v>
      </c>
    </row>
    <row r="3" spans="1:3" x14ac:dyDescent="0.35">
      <c r="A3" s="17">
        <f ca="1">Spot!B5</f>
        <v>44976</v>
      </c>
      <c r="B3" s="10"/>
      <c r="C3" s="10"/>
    </row>
    <row r="4" spans="1:3" x14ac:dyDescent="0.35">
      <c r="A4" s="17">
        <f ca="1">Spot!B6</f>
        <v>45341</v>
      </c>
      <c r="B4" s="10"/>
      <c r="C4" s="10"/>
    </row>
    <row r="5" spans="1:3" x14ac:dyDescent="0.35">
      <c r="A5" t="str">
        <f ca="1">_xll.RHistory(A2,"BID.Timestamp;BID.Low","START:"&amp;$A$3&amp;" END:"&amp;$A$4&amp;" INTERVAL:1D",,"TSREPEAT:NO CH:Fd",B5)</f>
        <v>You do not have permission to view these RICs: 0</v>
      </c>
    </row>
    <row r="6" spans="1:3" x14ac:dyDescent="0.35">
      <c r="B6" s="1"/>
    </row>
    <row r="7" spans="1:3" x14ac:dyDescent="0.35">
      <c r="B7" s="1"/>
    </row>
    <row r="8" spans="1:3" x14ac:dyDescent="0.35">
      <c r="B8" s="1"/>
    </row>
    <row r="9" spans="1:3" x14ac:dyDescent="0.35">
      <c r="B9" s="1"/>
    </row>
    <row r="10" spans="1:3" x14ac:dyDescent="0.35">
      <c r="B10" s="1"/>
    </row>
    <row r="11" spans="1:3" x14ac:dyDescent="0.35">
      <c r="B11" s="1"/>
    </row>
    <row r="12" spans="1:3" x14ac:dyDescent="0.35">
      <c r="B12" s="1"/>
    </row>
    <row r="13" spans="1:3" x14ac:dyDescent="0.35">
      <c r="B13" s="1"/>
    </row>
    <row r="14" spans="1:3" x14ac:dyDescent="0.35">
      <c r="B14" s="1"/>
    </row>
    <row r="15" spans="1:3" x14ac:dyDescent="0.35">
      <c r="B15" s="1"/>
    </row>
    <row r="16" spans="1:3" x14ac:dyDescent="0.35">
      <c r="B16" s="1"/>
    </row>
    <row r="17" spans="2:2" x14ac:dyDescent="0.35">
      <c r="B17" s="1"/>
    </row>
    <row r="18" spans="2:2" x14ac:dyDescent="0.35">
      <c r="B18" s="1"/>
    </row>
    <row r="19" spans="2:2" x14ac:dyDescent="0.35">
      <c r="B19" s="1"/>
    </row>
    <row r="20" spans="2:2" x14ac:dyDescent="0.35">
      <c r="B20" s="1"/>
    </row>
    <row r="21" spans="2:2" x14ac:dyDescent="0.35">
      <c r="B21" s="1"/>
    </row>
    <row r="22" spans="2:2" x14ac:dyDescent="0.35">
      <c r="B22" s="1"/>
    </row>
    <row r="23" spans="2:2" x14ac:dyDescent="0.35">
      <c r="B23" s="1"/>
    </row>
    <row r="24" spans="2:2" x14ac:dyDescent="0.35">
      <c r="B24" s="1"/>
    </row>
    <row r="25" spans="2:2" x14ac:dyDescent="0.35">
      <c r="B25" s="1"/>
    </row>
    <row r="26" spans="2:2" x14ac:dyDescent="0.35">
      <c r="B26" s="1"/>
    </row>
    <row r="27" spans="2:2" x14ac:dyDescent="0.35">
      <c r="B27" s="1"/>
    </row>
    <row r="28" spans="2:2" x14ac:dyDescent="0.35">
      <c r="B28" s="1"/>
    </row>
    <row r="29" spans="2:2" x14ac:dyDescent="0.35">
      <c r="B29" s="1"/>
    </row>
    <row r="30" spans="2:2" x14ac:dyDescent="0.35">
      <c r="B30" s="1"/>
    </row>
    <row r="31" spans="2:2" x14ac:dyDescent="0.35">
      <c r="B31" s="1"/>
    </row>
    <row r="32" spans="2:2" x14ac:dyDescent="0.35">
      <c r="B32" s="1"/>
    </row>
    <row r="33" spans="2:2" x14ac:dyDescent="0.35">
      <c r="B33" s="1"/>
    </row>
    <row r="34" spans="2:2" x14ac:dyDescent="0.35">
      <c r="B34" s="1"/>
    </row>
    <row r="35" spans="2:2" x14ac:dyDescent="0.35">
      <c r="B35" s="1"/>
    </row>
    <row r="36" spans="2:2" x14ac:dyDescent="0.35">
      <c r="B36" s="1"/>
    </row>
    <row r="37" spans="2:2" x14ac:dyDescent="0.35">
      <c r="B37" s="1"/>
    </row>
    <row r="38" spans="2:2" x14ac:dyDescent="0.35">
      <c r="B38" s="1"/>
    </row>
    <row r="39" spans="2:2" x14ac:dyDescent="0.35">
      <c r="B39" s="1"/>
    </row>
    <row r="40" spans="2:2" x14ac:dyDescent="0.35">
      <c r="B40" s="1"/>
    </row>
    <row r="41" spans="2:2" x14ac:dyDescent="0.35">
      <c r="B41" s="1"/>
    </row>
    <row r="42" spans="2:2" x14ac:dyDescent="0.35">
      <c r="B42" s="1"/>
    </row>
    <row r="43" spans="2:2" x14ac:dyDescent="0.35">
      <c r="B43" s="1"/>
    </row>
    <row r="44" spans="2:2" x14ac:dyDescent="0.35">
      <c r="B44" s="1"/>
    </row>
    <row r="45" spans="2:2" x14ac:dyDescent="0.35">
      <c r="B45" s="1"/>
    </row>
    <row r="46" spans="2:2" x14ac:dyDescent="0.35">
      <c r="B46" s="1"/>
    </row>
    <row r="47" spans="2:2" x14ac:dyDescent="0.35">
      <c r="B47" s="1"/>
    </row>
    <row r="48" spans="2:2" x14ac:dyDescent="0.35">
      <c r="B48" s="1"/>
    </row>
    <row r="49" spans="2:2" x14ac:dyDescent="0.35">
      <c r="B49" s="1"/>
    </row>
    <row r="50" spans="2:2" x14ac:dyDescent="0.35">
      <c r="B50" s="1"/>
    </row>
    <row r="51" spans="2:2" x14ac:dyDescent="0.35">
      <c r="B51" s="1"/>
    </row>
    <row r="52" spans="2:2" x14ac:dyDescent="0.35">
      <c r="B52" s="1"/>
    </row>
    <row r="53" spans="2:2" x14ac:dyDescent="0.35">
      <c r="B53" s="1"/>
    </row>
    <row r="54" spans="2:2" x14ac:dyDescent="0.35">
      <c r="B54" s="1"/>
    </row>
    <row r="55" spans="2:2" x14ac:dyDescent="0.35">
      <c r="B55" s="1"/>
    </row>
    <row r="56" spans="2:2" x14ac:dyDescent="0.35">
      <c r="B56" s="1"/>
    </row>
    <row r="57" spans="2:2" x14ac:dyDescent="0.35">
      <c r="B57" s="1"/>
    </row>
    <row r="58" spans="2:2" x14ac:dyDescent="0.35">
      <c r="B58" s="1"/>
    </row>
    <row r="59" spans="2:2" x14ac:dyDescent="0.35">
      <c r="B59" s="1"/>
    </row>
    <row r="60" spans="2:2" x14ac:dyDescent="0.35">
      <c r="B60" s="1"/>
    </row>
    <row r="61" spans="2:2" x14ac:dyDescent="0.35">
      <c r="B61" s="1"/>
    </row>
    <row r="62" spans="2:2" x14ac:dyDescent="0.35">
      <c r="B62" s="1"/>
    </row>
    <row r="63" spans="2:2" x14ac:dyDescent="0.35">
      <c r="B63" s="1"/>
    </row>
    <row r="64" spans="2:2" x14ac:dyDescent="0.35">
      <c r="B64" s="1"/>
    </row>
    <row r="65" spans="2:2" x14ac:dyDescent="0.35">
      <c r="B65" s="1"/>
    </row>
    <row r="66" spans="2:2" x14ac:dyDescent="0.35">
      <c r="B66" s="1"/>
    </row>
    <row r="67" spans="2:2" x14ac:dyDescent="0.35">
      <c r="B67" s="1"/>
    </row>
    <row r="68" spans="2:2" x14ac:dyDescent="0.35">
      <c r="B68" s="1"/>
    </row>
    <row r="69" spans="2:2" x14ac:dyDescent="0.35">
      <c r="B69" s="1"/>
    </row>
    <row r="70" spans="2:2" x14ac:dyDescent="0.35">
      <c r="B70" s="1"/>
    </row>
    <row r="71" spans="2:2" x14ac:dyDescent="0.35">
      <c r="B71" s="1"/>
    </row>
    <row r="72" spans="2:2" x14ac:dyDescent="0.35">
      <c r="B72" s="1"/>
    </row>
    <row r="73" spans="2:2" x14ac:dyDescent="0.35">
      <c r="B73" s="1"/>
    </row>
    <row r="74" spans="2:2" x14ac:dyDescent="0.35">
      <c r="B74" s="1"/>
    </row>
    <row r="75" spans="2:2" x14ac:dyDescent="0.35">
      <c r="B75" s="1"/>
    </row>
    <row r="76" spans="2:2" x14ac:dyDescent="0.35">
      <c r="B76" s="1"/>
    </row>
    <row r="77" spans="2:2" x14ac:dyDescent="0.35">
      <c r="B77" s="1"/>
    </row>
    <row r="78" spans="2:2" x14ac:dyDescent="0.35">
      <c r="B78" s="1"/>
    </row>
    <row r="79" spans="2:2" x14ac:dyDescent="0.35">
      <c r="B79" s="1"/>
    </row>
    <row r="80" spans="2:2" x14ac:dyDescent="0.35">
      <c r="B80" s="1"/>
    </row>
    <row r="81" spans="2:2" x14ac:dyDescent="0.35">
      <c r="B81" s="1"/>
    </row>
    <row r="82" spans="2:2" x14ac:dyDescent="0.35">
      <c r="B82" s="1"/>
    </row>
    <row r="83" spans="2:2" x14ac:dyDescent="0.35">
      <c r="B83" s="1"/>
    </row>
    <row r="84" spans="2:2" x14ac:dyDescent="0.35">
      <c r="B84" s="1"/>
    </row>
    <row r="85" spans="2:2" x14ac:dyDescent="0.35">
      <c r="B85" s="1"/>
    </row>
    <row r="86" spans="2:2" x14ac:dyDescent="0.35">
      <c r="B86" s="1"/>
    </row>
    <row r="87" spans="2:2" x14ac:dyDescent="0.35">
      <c r="B87" s="1"/>
    </row>
    <row r="88" spans="2:2" x14ac:dyDescent="0.35">
      <c r="B88" s="1"/>
    </row>
    <row r="89" spans="2:2" x14ac:dyDescent="0.35">
      <c r="B89" s="1"/>
    </row>
    <row r="90" spans="2:2" x14ac:dyDescent="0.35">
      <c r="B90" s="1"/>
    </row>
    <row r="91" spans="2:2" x14ac:dyDescent="0.35">
      <c r="B91" s="1"/>
    </row>
    <row r="92" spans="2:2" x14ac:dyDescent="0.35">
      <c r="B92" s="1"/>
    </row>
    <row r="93" spans="2:2" x14ac:dyDescent="0.35">
      <c r="B93" s="1"/>
    </row>
    <row r="94" spans="2:2" x14ac:dyDescent="0.35">
      <c r="B94" s="1"/>
    </row>
    <row r="95" spans="2:2" x14ac:dyDescent="0.35">
      <c r="B95" s="1"/>
    </row>
    <row r="96" spans="2:2" x14ac:dyDescent="0.35">
      <c r="B96" s="1"/>
    </row>
    <row r="97" spans="2:2" x14ac:dyDescent="0.35">
      <c r="B97" s="1"/>
    </row>
    <row r="98" spans="2:2" x14ac:dyDescent="0.35">
      <c r="B98" s="1"/>
    </row>
    <row r="99" spans="2:2" x14ac:dyDescent="0.35">
      <c r="B99" s="1"/>
    </row>
    <row r="100" spans="2:2" x14ac:dyDescent="0.35">
      <c r="B100" s="1"/>
    </row>
    <row r="101" spans="2:2" x14ac:dyDescent="0.35">
      <c r="B101" s="1"/>
    </row>
    <row r="102" spans="2:2" x14ac:dyDescent="0.35">
      <c r="B102" s="1"/>
    </row>
    <row r="103" spans="2:2" x14ac:dyDescent="0.35">
      <c r="B103" s="1"/>
    </row>
    <row r="104" spans="2:2" x14ac:dyDescent="0.35">
      <c r="B104" s="1"/>
    </row>
    <row r="105" spans="2:2" x14ac:dyDescent="0.35">
      <c r="B105" s="1"/>
    </row>
    <row r="106" spans="2:2" x14ac:dyDescent="0.35">
      <c r="B106" s="1"/>
    </row>
    <row r="107" spans="2:2" x14ac:dyDescent="0.35">
      <c r="B107" s="1"/>
    </row>
    <row r="108" spans="2:2" x14ac:dyDescent="0.35">
      <c r="B108" s="1"/>
    </row>
    <row r="109" spans="2:2" x14ac:dyDescent="0.35">
      <c r="B109" s="1"/>
    </row>
    <row r="110" spans="2:2" x14ac:dyDescent="0.35">
      <c r="B110" s="1"/>
    </row>
    <row r="111" spans="2:2" x14ac:dyDescent="0.35">
      <c r="B111" s="1"/>
    </row>
    <row r="112" spans="2:2" x14ac:dyDescent="0.35">
      <c r="B112" s="1"/>
    </row>
    <row r="113" spans="2:2" x14ac:dyDescent="0.35">
      <c r="B113" s="1"/>
    </row>
    <row r="114" spans="2:2" x14ac:dyDescent="0.35">
      <c r="B114" s="1"/>
    </row>
    <row r="115" spans="2:2" x14ac:dyDescent="0.35">
      <c r="B115" s="1"/>
    </row>
    <row r="116" spans="2:2" x14ac:dyDescent="0.35">
      <c r="B116" s="1"/>
    </row>
    <row r="117" spans="2:2" x14ac:dyDescent="0.35">
      <c r="B117" s="1"/>
    </row>
    <row r="118" spans="2:2" x14ac:dyDescent="0.35">
      <c r="B118" s="1"/>
    </row>
    <row r="119" spans="2:2" x14ac:dyDescent="0.35">
      <c r="B119" s="1"/>
    </row>
    <row r="120" spans="2:2" x14ac:dyDescent="0.35">
      <c r="B120" s="1"/>
    </row>
    <row r="121" spans="2:2" x14ac:dyDescent="0.35">
      <c r="B121" s="1"/>
    </row>
    <row r="122" spans="2:2" x14ac:dyDescent="0.35">
      <c r="B122" s="1"/>
    </row>
    <row r="123" spans="2:2" x14ac:dyDescent="0.35">
      <c r="B123" s="1"/>
    </row>
    <row r="124" spans="2:2" x14ac:dyDescent="0.35">
      <c r="B124" s="1"/>
    </row>
    <row r="125" spans="2:2" x14ac:dyDescent="0.35">
      <c r="B125" s="1"/>
    </row>
    <row r="126" spans="2:2" x14ac:dyDescent="0.35">
      <c r="B126" s="1"/>
    </row>
    <row r="127" spans="2:2" x14ac:dyDescent="0.35">
      <c r="B127" s="1"/>
    </row>
    <row r="128" spans="2:2" x14ac:dyDescent="0.35">
      <c r="B128" s="1"/>
    </row>
    <row r="129" spans="2:2" x14ac:dyDescent="0.35">
      <c r="B129" s="1"/>
    </row>
    <row r="130" spans="2:2" x14ac:dyDescent="0.35">
      <c r="B130" s="1"/>
    </row>
    <row r="131" spans="2:2" x14ac:dyDescent="0.35">
      <c r="B131" s="1"/>
    </row>
    <row r="132" spans="2:2" x14ac:dyDescent="0.35">
      <c r="B132" s="1"/>
    </row>
    <row r="133" spans="2:2" x14ac:dyDescent="0.35">
      <c r="B133" s="1"/>
    </row>
    <row r="134" spans="2:2" x14ac:dyDescent="0.35">
      <c r="B134" s="1"/>
    </row>
    <row r="135" spans="2:2" x14ac:dyDescent="0.35">
      <c r="B135" s="1"/>
    </row>
    <row r="136" spans="2:2" x14ac:dyDescent="0.35">
      <c r="B136" s="1"/>
    </row>
    <row r="137" spans="2:2" x14ac:dyDescent="0.35">
      <c r="B137" s="1"/>
    </row>
    <row r="138" spans="2:2" x14ac:dyDescent="0.35">
      <c r="B138" s="1"/>
    </row>
    <row r="139" spans="2:2" x14ac:dyDescent="0.35">
      <c r="B139" s="1"/>
    </row>
    <row r="140" spans="2:2" x14ac:dyDescent="0.35">
      <c r="B140" s="1"/>
    </row>
    <row r="141" spans="2:2" x14ac:dyDescent="0.35">
      <c r="B141" s="1"/>
    </row>
    <row r="142" spans="2:2" x14ac:dyDescent="0.35">
      <c r="B142" s="1"/>
    </row>
    <row r="143" spans="2:2" x14ac:dyDescent="0.35">
      <c r="B143" s="1"/>
    </row>
    <row r="144" spans="2:2" x14ac:dyDescent="0.35">
      <c r="B144" s="1"/>
    </row>
    <row r="145" spans="2:2" x14ac:dyDescent="0.35">
      <c r="B145" s="1"/>
    </row>
    <row r="146" spans="2:2" x14ac:dyDescent="0.35">
      <c r="B146" s="1"/>
    </row>
    <row r="147" spans="2:2" x14ac:dyDescent="0.35">
      <c r="B147" s="1"/>
    </row>
    <row r="148" spans="2:2" x14ac:dyDescent="0.35">
      <c r="B148" s="1"/>
    </row>
    <row r="149" spans="2:2" x14ac:dyDescent="0.35">
      <c r="B149" s="1"/>
    </row>
    <row r="150" spans="2:2" x14ac:dyDescent="0.35">
      <c r="B150" s="1"/>
    </row>
    <row r="151" spans="2:2" x14ac:dyDescent="0.35">
      <c r="B151" s="1"/>
    </row>
    <row r="152" spans="2:2" x14ac:dyDescent="0.35">
      <c r="B152" s="1"/>
    </row>
    <row r="153" spans="2:2" x14ac:dyDescent="0.35">
      <c r="B153" s="1"/>
    </row>
    <row r="154" spans="2:2" x14ac:dyDescent="0.35">
      <c r="B154" s="1"/>
    </row>
    <row r="155" spans="2:2" x14ac:dyDescent="0.35">
      <c r="B155" s="1"/>
    </row>
    <row r="156" spans="2:2" x14ac:dyDescent="0.35">
      <c r="B156" s="1"/>
    </row>
    <row r="157" spans="2:2" x14ac:dyDescent="0.35">
      <c r="B157" s="1"/>
    </row>
    <row r="158" spans="2:2" x14ac:dyDescent="0.35">
      <c r="B158" s="1"/>
    </row>
    <row r="159" spans="2:2" x14ac:dyDescent="0.35">
      <c r="B159" s="1"/>
    </row>
    <row r="160" spans="2:2" x14ac:dyDescent="0.35">
      <c r="B160" s="1"/>
    </row>
    <row r="161" spans="2:2" x14ac:dyDescent="0.35">
      <c r="B161" s="1"/>
    </row>
    <row r="162" spans="2:2" x14ac:dyDescent="0.35">
      <c r="B162" s="1"/>
    </row>
    <row r="163" spans="2:2" x14ac:dyDescent="0.35">
      <c r="B163" s="1"/>
    </row>
    <row r="164" spans="2:2" x14ac:dyDescent="0.35">
      <c r="B164" s="1"/>
    </row>
    <row r="165" spans="2:2" x14ac:dyDescent="0.35">
      <c r="B165" s="1"/>
    </row>
    <row r="166" spans="2:2" x14ac:dyDescent="0.35">
      <c r="B166" s="1"/>
    </row>
    <row r="167" spans="2:2" x14ac:dyDescent="0.35">
      <c r="B167" s="1"/>
    </row>
    <row r="168" spans="2:2" x14ac:dyDescent="0.35">
      <c r="B168" s="1"/>
    </row>
    <row r="169" spans="2:2" x14ac:dyDescent="0.35">
      <c r="B169" s="1"/>
    </row>
    <row r="170" spans="2:2" x14ac:dyDescent="0.35">
      <c r="B170" s="1"/>
    </row>
    <row r="171" spans="2:2" x14ac:dyDescent="0.35">
      <c r="B171" s="1"/>
    </row>
    <row r="172" spans="2:2" x14ac:dyDescent="0.35">
      <c r="B172" s="1"/>
    </row>
    <row r="173" spans="2:2" x14ac:dyDescent="0.35">
      <c r="B173" s="1"/>
    </row>
    <row r="174" spans="2:2" x14ac:dyDescent="0.35">
      <c r="B174" s="1"/>
    </row>
    <row r="175" spans="2:2" x14ac:dyDescent="0.35">
      <c r="B175" s="1"/>
    </row>
    <row r="176" spans="2:2" x14ac:dyDescent="0.35">
      <c r="B176" s="1"/>
    </row>
    <row r="177" spans="2:2" x14ac:dyDescent="0.35">
      <c r="B177" s="1"/>
    </row>
    <row r="178" spans="2:2" x14ac:dyDescent="0.35">
      <c r="B178" s="1"/>
    </row>
    <row r="179" spans="2:2" x14ac:dyDescent="0.35">
      <c r="B179" s="1"/>
    </row>
    <row r="180" spans="2:2" x14ac:dyDescent="0.35">
      <c r="B180" s="1"/>
    </row>
    <row r="181" spans="2:2" x14ac:dyDescent="0.35">
      <c r="B181" s="1"/>
    </row>
    <row r="182" spans="2:2" x14ac:dyDescent="0.35">
      <c r="B182" s="1"/>
    </row>
    <row r="183" spans="2:2" x14ac:dyDescent="0.35">
      <c r="B183" s="1"/>
    </row>
    <row r="184" spans="2:2" x14ac:dyDescent="0.35">
      <c r="B184" s="1"/>
    </row>
    <row r="185" spans="2:2" x14ac:dyDescent="0.35">
      <c r="B185" s="1"/>
    </row>
    <row r="186" spans="2:2" x14ac:dyDescent="0.35">
      <c r="B186" s="1"/>
    </row>
    <row r="187" spans="2:2" x14ac:dyDescent="0.35">
      <c r="B187" s="1"/>
    </row>
    <row r="188" spans="2:2" x14ac:dyDescent="0.35">
      <c r="B188" s="1"/>
    </row>
    <row r="189" spans="2:2" x14ac:dyDescent="0.35">
      <c r="B189" s="1"/>
    </row>
    <row r="190" spans="2:2" x14ac:dyDescent="0.35">
      <c r="B190" s="1"/>
    </row>
    <row r="191" spans="2:2" x14ac:dyDescent="0.35">
      <c r="B191" s="1"/>
    </row>
    <row r="192" spans="2:2" x14ac:dyDescent="0.35">
      <c r="B192" s="1"/>
    </row>
    <row r="193" spans="2:2" x14ac:dyDescent="0.35">
      <c r="B193" s="1"/>
    </row>
    <row r="194" spans="2:2" x14ac:dyDescent="0.35">
      <c r="B194" s="1"/>
    </row>
    <row r="195" spans="2:2" x14ac:dyDescent="0.35">
      <c r="B195" s="1"/>
    </row>
    <row r="196" spans="2:2" x14ac:dyDescent="0.35">
      <c r="B196" s="1"/>
    </row>
    <row r="197" spans="2:2" x14ac:dyDescent="0.35">
      <c r="B197" s="1"/>
    </row>
    <row r="198" spans="2:2" x14ac:dyDescent="0.35">
      <c r="B198" s="1"/>
    </row>
    <row r="199" spans="2:2" x14ac:dyDescent="0.35">
      <c r="B199" s="1"/>
    </row>
    <row r="200" spans="2:2" x14ac:dyDescent="0.35">
      <c r="B200" s="1"/>
    </row>
    <row r="201" spans="2:2" x14ac:dyDescent="0.35">
      <c r="B201" s="1"/>
    </row>
    <row r="202" spans="2:2" x14ac:dyDescent="0.35">
      <c r="B202" s="1"/>
    </row>
    <row r="203" spans="2:2" x14ac:dyDescent="0.35">
      <c r="B203" s="1"/>
    </row>
    <row r="204" spans="2:2" x14ac:dyDescent="0.35">
      <c r="B204" s="1"/>
    </row>
    <row r="205" spans="2:2" x14ac:dyDescent="0.35">
      <c r="B205" s="1"/>
    </row>
    <row r="206" spans="2:2" x14ac:dyDescent="0.35">
      <c r="B206" s="1"/>
    </row>
    <row r="207" spans="2:2" x14ac:dyDescent="0.35">
      <c r="B207" s="1"/>
    </row>
    <row r="208" spans="2:2" x14ac:dyDescent="0.35">
      <c r="B208" s="1"/>
    </row>
    <row r="209" spans="2:2" x14ac:dyDescent="0.35">
      <c r="B209" s="1"/>
    </row>
    <row r="210" spans="2:2" x14ac:dyDescent="0.35">
      <c r="B210" s="1"/>
    </row>
    <row r="211" spans="2:2" x14ac:dyDescent="0.35">
      <c r="B211" s="1"/>
    </row>
    <row r="212" spans="2:2" x14ac:dyDescent="0.35">
      <c r="B212" s="1"/>
    </row>
    <row r="213" spans="2:2" x14ac:dyDescent="0.35">
      <c r="B213" s="1"/>
    </row>
    <row r="214" spans="2:2" x14ac:dyDescent="0.35">
      <c r="B214" s="1"/>
    </row>
    <row r="215" spans="2:2" x14ac:dyDescent="0.35">
      <c r="B215" s="1"/>
    </row>
    <row r="216" spans="2:2" x14ac:dyDescent="0.35">
      <c r="B216" s="1"/>
    </row>
    <row r="217" spans="2:2" x14ac:dyDescent="0.35">
      <c r="B217" s="1"/>
    </row>
    <row r="218" spans="2:2" x14ac:dyDescent="0.35">
      <c r="B218" s="1"/>
    </row>
    <row r="219" spans="2:2" x14ac:dyDescent="0.35">
      <c r="B219" s="1"/>
    </row>
    <row r="220" spans="2:2" x14ac:dyDescent="0.35">
      <c r="B220" s="1"/>
    </row>
    <row r="221" spans="2:2" x14ac:dyDescent="0.35">
      <c r="B221" s="1"/>
    </row>
    <row r="222" spans="2:2" x14ac:dyDescent="0.35">
      <c r="B222" s="1"/>
    </row>
    <row r="223" spans="2:2" x14ac:dyDescent="0.35">
      <c r="B223" s="1"/>
    </row>
    <row r="224" spans="2:2" x14ac:dyDescent="0.35">
      <c r="B224" s="1"/>
    </row>
    <row r="225" spans="2:2" x14ac:dyDescent="0.35">
      <c r="B225" s="1"/>
    </row>
    <row r="226" spans="2:2" x14ac:dyDescent="0.35">
      <c r="B226" s="1"/>
    </row>
    <row r="227" spans="2:2" x14ac:dyDescent="0.35">
      <c r="B227" s="1"/>
    </row>
    <row r="228" spans="2:2" x14ac:dyDescent="0.35">
      <c r="B228" s="1"/>
    </row>
    <row r="229" spans="2:2" x14ac:dyDescent="0.35">
      <c r="B229" s="1"/>
    </row>
    <row r="230" spans="2:2" x14ac:dyDescent="0.35">
      <c r="B230" s="1"/>
    </row>
    <row r="231" spans="2:2" x14ac:dyDescent="0.35">
      <c r="B231" s="1"/>
    </row>
    <row r="232" spans="2:2" x14ac:dyDescent="0.35">
      <c r="B232" s="1"/>
    </row>
    <row r="233" spans="2:2" x14ac:dyDescent="0.35">
      <c r="B233" s="1"/>
    </row>
    <row r="234" spans="2:2" x14ac:dyDescent="0.35">
      <c r="B234" s="1"/>
    </row>
    <row r="235" spans="2:2" x14ac:dyDescent="0.35">
      <c r="B235" s="1"/>
    </row>
    <row r="236" spans="2:2" x14ac:dyDescent="0.35">
      <c r="B236" s="1"/>
    </row>
    <row r="237" spans="2:2" x14ac:dyDescent="0.35">
      <c r="B237" s="1"/>
    </row>
    <row r="238" spans="2:2" x14ac:dyDescent="0.35">
      <c r="B238" s="1"/>
    </row>
    <row r="239" spans="2:2" x14ac:dyDescent="0.35">
      <c r="B239" s="1"/>
    </row>
    <row r="240" spans="2:2" x14ac:dyDescent="0.35">
      <c r="B240" s="1"/>
    </row>
    <row r="241" spans="2:2" x14ac:dyDescent="0.35">
      <c r="B241" s="1"/>
    </row>
    <row r="242" spans="2:2" x14ac:dyDescent="0.35">
      <c r="B242" s="1"/>
    </row>
    <row r="243" spans="2:2" x14ac:dyDescent="0.35">
      <c r="B243" s="1"/>
    </row>
    <row r="244" spans="2:2" x14ac:dyDescent="0.35">
      <c r="B244" s="1"/>
    </row>
    <row r="245" spans="2:2" x14ac:dyDescent="0.35">
      <c r="B245" s="1"/>
    </row>
    <row r="246" spans="2:2" x14ac:dyDescent="0.35">
      <c r="B246" s="1"/>
    </row>
    <row r="247" spans="2:2" x14ac:dyDescent="0.35">
      <c r="B247" s="1"/>
    </row>
    <row r="248" spans="2:2" x14ac:dyDescent="0.35">
      <c r="B248" s="1"/>
    </row>
    <row r="249" spans="2:2" x14ac:dyDescent="0.35">
      <c r="B249" s="1"/>
    </row>
    <row r="250" spans="2:2" x14ac:dyDescent="0.35">
      <c r="B250" s="1"/>
    </row>
    <row r="251" spans="2:2" x14ac:dyDescent="0.35">
      <c r="B251" s="1"/>
    </row>
    <row r="252" spans="2:2" x14ac:dyDescent="0.35">
      <c r="B252" s="1"/>
    </row>
    <row r="253" spans="2:2" x14ac:dyDescent="0.35">
      <c r="B253" s="1"/>
    </row>
    <row r="254" spans="2:2" x14ac:dyDescent="0.35">
      <c r="B254" s="1"/>
    </row>
    <row r="255" spans="2:2" x14ac:dyDescent="0.35">
      <c r="B255" s="1"/>
    </row>
    <row r="256" spans="2:2" x14ac:dyDescent="0.35">
      <c r="B256" s="1"/>
    </row>
    <row r="257" spans="2:2" x14ac:dyDescent="0.35">
      <c r="B257" s="1"/>
    </row>
    <row r="258" spans="2:2" x14ac:dyDescent="0.35">
      <c r="B258" s="1"/>
    </row>
    <row r="259" spans="2:2" x14ac:dyDescent="0.35">
      <c r="B259" s="1"/>
    </row>
    <row r="260" spans="2:2" x14ac:dyDescent="0.35">
      <c r="B260" s="1"/>
    </row>
    <row r="261" spans="2:2" x14ac:dyDescent="0.35">
      <c r="B261" s="1"/>
    </row>
    <row r="262" spans="2:2" x14ac:dyDescent="0.35">
      <c r="B262" s="1"/>
    </row>
    <row r="263" spans="2:2" x14ac:dyDescent="0.35">
      <c r="B263" s="1"/>
    </row>
    <row r="264" spans="2:2" x14ac:dyDescent="0.35">
      <c r="B264" s="1"/>
    </row>
    <row r="265" spans="2:2" x14ac:dyDescent="0.35">
      <c r="B265" s="1"/>
    </row>
    <row r="266" spans="2:2" x14ac:dyDescent="0.35">
      <c r="B266" s="1"/>
    </row>
    <row r="267" spans="2:2" x14ac:dyDescent="0.35">
      <c r="B267" s="1"/>
    </row>
    <row r="268" spans="2:2" x14ac:dyDescent="0.35">
      <c r="B268" s="1"/>
    </row>
    <row r="269" spans="2:2" x14ac:dyDescent="0.35">
      <c r="B269" s="1"/>
    </row>
    <row r="270" spans="2:2" x14ac:dyDescent="0.35">
      <c r="B270" s="1"/>
    </row>
    <row r="271" spans="2:2" x14ac:dyDescent="0.35">
      <c r="B271" s="1"/>
    </row>
    <row r="272" spans="2:2" x14ac:dyDescent="0.35">
      <c r="B272" s="1"/>
    </row>
    <row r="273" spans="2:3" x14ac:dyDescent="0.35">
      <c r="B273" s="1"/>
    </row>
    <row r="274" spans="2:3" x14ac:dyDescent="0.35">
      <c r="B274" s="1"/>
    </row>
    <row r="275" spans="2:3" x14ac:dyDescent="0.35">
      <c r="B275" s="1"/>
    </row>
    <row r="276" spans="2:3" x14ac:dyDescent="0.35">
      <c r="B276" s="1"/>
    </row>
    <row r="277" spans="2:3" x14ac:dyDescent="0.35">
      <c r="B277" s="1"/>
    </row>
    <row r="278" spans="2:3" x14ac:dyDescent="0.35">
      <c r="B278" s="1"/>
    </row>
    <row r="279" spans="2:3" x14ac:dyDescent="0.35">
      <c r="B279" s="1"/>
    </row>
    <row r="280" spans="2:3" x14ac:dyDescent="0.35">
      <c r="B280" s="1"/>
    </row>
    <row r="281" spans="2:3" x14ac:dyDescent="0.35">
      <c r="B281" s="1"/>
    </row>
    <row r="282" spans="2:3" x14ac:dyDescent="0.35">
      <c r="B282" s="1"/>
    </row>
    <row r="283" spans="2:3" x14ac:dyDescent="0.35">
      <c r="B283" s="1">
        <v>44810</v>
      </c>
      <c r="C283" s="2">
        <v>419</v>
      </c>
    </row>
    <row r="284" spans="2:3" x14ac:dyDescent="0.35">
      <c r="B284" s="1">
        <v>44809</v>
      </c>
      <c r="C284" s="2">
        <v>418</v>
      </c>
    </row>
    <row r="285" spans="2:3" x14ac:dyDescent="0.35">
      <c r="B285" s="1">
        <v>44806</v>
      </c>
      <c r="C285" s="2">
        <v>418</v>
      </c>
    </row>
    <row r="286" spans="2:3" x14ac:dyDescent="0.35">
      <c r="B286" s="1">
        <v>44805</v>
      </c>
      <c r="C286" s="2">
        <v>418</v>
      </c>
    </row>
    <row r="287" spans="2:3" x14ac:dyDescent="0.35">
      <c r="B287" s="1">
        <v>44804</v>
      </c>
      <c r="C287" s="2">
        <v>418</v>
      </c>
    </row>
    <row r="288" spans="2:3" x14ac:dyDescent="0.35">
      <c r="B288" s="1"/>
    </row>
    <row r="289" spans="2:2" x14ac:dyDescent="0.35">
      <c r="B289" s="1"/>
    </row>
    <row r="290" spans="2:2" x14ac:dyDescent="0.35">
      <c r="B290" s="1"/>
    </row>
    <row r="291" spans="2:2" x14ac:dyDescent="0.35">
      <c r="B291" s="1"/>
    </row>
    <row r="292" spans="2:2" x14ac:dyDescent="0.35">
      <c r="B292" s="1"/>
    </row>
    <row r="293" spans="2:2" x14ac:dyDescent="0.35">
      <c r="B293" s="1"/>
    </row>
    <row r="294" spans="2:2" x14ac:dyDescent="0.35">
      <c r="B294" s="1"/>
    </row>
    <row r="295" spans="2:2" x14ac:dyDescent="0.35">
      <c r="B295" s="1"/>
    </row>
    <row r="296" spans="2:2" x14ac:dyDescent="0.35">
      <c r="B296" s="1"/>
    </row>
    <row r="297" spans="2:2" x14ac:dyDescent="0.35">
      <c r="B297" s="1"/>
    </row>
    <row r="298" spans="2:2" x14ac:dyDescent="0.35">
      <c r="B298" s="1"/>
    </row>
    <row r="299" spans="2:2" x14ac:dyDescent="0.35">
      <c r="B299" s="1"/>
    </row>
    <row r="300" spans="2:2" x14ac:dyDescent="0.35">
      <c r="B300" s="1"/>
    </row>
    <row r="301" spans="2:2" x14ac:dyDescent="0.35">
      <c r="B301" s="1"/>
    </row>
    <row r="302" spans="2:2" x14ac:dyDescent="0.35">
      <c r="B302" s="1"/>
    </row>
    <row r="303" spans="2:2" x14ac:dyDescent="0.35">
      <c r="B303" s="1"/>
    </row>
    <row r="304" spans="2:2" x14ac:dyDescent="0.35">
      <c r="B304" s="1"/>
    </row>
    <row r="305" spans="2:2" x14ac:dyDescent="0.35">
      <c r="B305" s="1"/>
    </row>
    <row r="306" spans="2:2" x14ac:dyDescent="0.35">
      <c r="B306" s="1"/>
    </row>
    <row r="307" spans="2:2" x14ac:dyDescent="0.35">
      <c r="B307" s="1"/>
    </row>
    <row r="308" spans="2:2" x14ac:dyDescent="0.35">
      <c r="B308" s="1"/>
    </row>
    <row r="309" spans="2:2" x14ac:dyDescent="0.35">
      <c r="B309" s="1"/>
    </row>
    <row r="310" spans="2:2" x14ac:dyDescent="0.35">
      <c r="B310" s="1"/>
    </row>
    <row r="311" spans="2:2" x14ac:dyDescent="0.35">
      <c r="B311" s="1"/>
    </row>
    <row r="312" spans="2:2" x14ac:dyDescent="0.35">
      <c r="B312" s="1"/>
    </row>
    <row r="313" spans="2:2" x14ac:dyDescent="0.35">
      <c r="B313" s="1"/>
    </row>
    <row r="314" spans="2:2" x14ac:dyDescent="0.35">
      <c r="B314" s="1"/>
    </row>
    <row r="315" spans="2:2" x14ac:dyDescent="0.35">
      <c r="B315" s="1"/>
    </row>
    <row r="316" spans="2:2" x14ac:dyDescent="0.35">
      <c r="B316" s="1"/>
    </row>
    <row r="317" spans="2:2" x14ac:dyDescent="0.35">
      <c r="B317" s="1"/>
    </row>
    <row r="318" spans="2:2" x14ac:dyDescent="0.35">
      <c r="B318" s="1"/>
    </row>
    <row r="319" spans="2:2" x14ac:dyDescent="0.35">
      <c r="B319" s="1"/>
    </row>
    <row r="320" spans="2:2" x14ac:dyDescent="0.35">
      <c r="B320" s="1"/>
    </row>
    <row r="321" spans="2:2" x14ac:dyDescent="0.35">
      <c r="B321" s="1"/>
    </row>
    <row r="322" spans="2:2" x14ac:dyDescent="0.35">
      <c r="B322" s="1"/>
    </row>
    <row r="323" spans="2:2" x14ac:dyDescent="0.35">
      <c r="B323" s="1"/>
    </row>
    <row r="324" spans="2:2" x14ac:dyDescent="0.35">
      <c r="B324" s="1"/>
    </row>
    <row r="325" spans="2:2" x14ac:dyDescent="0.35">
      <c r="B325" s="1"/>
    </row>
    <row r="326" spans="2:2" x14ac:dyDescent="0.35">
      <c r="B326" s="1"/>
    </row>
    <row r="327" spans="2:2" x14ac:dyDescent="0.35">
      <c r="B327" s="1"/>
    </row>
    <row r="328" spans="2:2" x14ac:dyDescent="0.35">
      <c r="B328" s="1"/>
    </row>
    <row r="329" spans="2:2" x14ac:dyDescent="0.35">
      <c r="B329" s="1"/>
    </row>
    <row r="330" spans="2:2" x14ac:dyDescent="0.35">
      <c r="B330" s="1"/>
    </row>
    <row r="331" spans="2:2" x14ac:dyDescent="0.35">
      <c r="B331" s="1"/>
    </row>
    <row r="332" spans="2:2" x14ac:dyDescent="0.35">
      <c r="B332" s="1"/>
    </row>
    <row r="333" spans="2:2" x14ac:dyDescent="0.35">
      <c r="B333" s="1"/>
    </row>
    <row r="334" spans="2:2" x14ac:dyDescent="0.35">
      <c r="B334" s="1"/>
    </row>
    <row r="335" spans="2:2" x14ac:dyDescent="0.35">
      <c r="B335" s="1"/>
    </row>
    <row r="336" spans="2:2" x14ac:dyDescent="0.35">
      <c r="B336" s="1"/>
    </row>
    <row r="337" spans="2:2" x14ac:dyDescent="0.35">
      <c r="B337" s="1"/>
    </row>
    <row r="338" spans="2:2" x14ac:dyDescent="0.35">
      <c r="B338" s="1"/>
    </row>
    <row r="339" spans="2:2" x14ac:dyDescent="0.35">
      <c r="B339" s="1"/>
    </row>
    <row r="340" spans="2:2" x14ac:dyDescent="0.35">
      <c r="B340" s="1"/>
    </row>
    <row r="341" spans="2:2" x14ac:dyDescent="0.35">
      <c r="B341" s="1"/>
    </row>
    <row r="342" spans="2:2" x14ac:dyDescent="0.35">
      <c r="B342" s="1"/>
    </row>
    <row r="343" spans="2:2" x14ac:dyDescent="0.35">
      <c r="B343" s="1"/>
    </row>
    <row r="344" spans="2:2" x14ac:dyDescent="0.35">
      <c r="B344" s="1"/>
    </row>
    <row r="345" spans="2:2" x14ac:dyDescent="0.35">
      <c r="B345" s="1"/>
    </row>
    <row r="346" spans="2:2" x14ac:dyDescent="0.35">
      <c r="B346" s="1"/>
    </row>
    <row r="347" spans="2:2" x14ac:dyDescent="0.35">
      <c r="B347" s="1"/>
    </row>
    <row r="348" spans="2:2" x14ac:dyDescent="0.35">
      <c r="B348" s="1"/>
    </row>
    <row r="349" spans="2:2" x14ac:dyDescent="0.35">
      <c r="B349" s="1"/>
    </row>
    <row r="350" spans="2:2" x14ac:dyDescent="0.35">
      <c r="B350" s="1"/>
    </row>
    <row r="351" spans="2:2" x14ac:dyDescent="0.35">
      <c r="B351" s="1"/>
    </row>
    <row r="352" spans="2:2" x14ac:dyDescent="0.35">
      <c r="B352" s="1"/>
    </row>
    <row r="353" spans="2:2" x14ac:dyDescent="0.35">
      <c r="B353" s="1"/>
    </row>
    <row r="354" spans="2:2" x14ac:dyDescent="0.35">
      <c r="B354" s="1"/>
    </row>
    <row r="355" spans="2:2" x14ac:dyDescent="0.35">
      <c r="B355" s="1"/>
    </row>
    <row r="356" spans="2:2" x14ac:dyDescent="0.35">
      <c r="B356" s="1"/>
    </row>
    <row r="357" spans="2:2" x14ac:dyDescent="0.35">
      <c r="B357" s="1"/>
    </row>
    <row r="358" spans="2:2" x14ac:dyDescent="0.35">
      <c r="B358" s="1"/>
    </row>
    <row r="359" spans="2:2" x14ac:dyDescent="0.35">
      <c r="B359" s="1"/>
    </row>
    <row r="360" spans="2:2" x14ac:dyDescent="0.35">
      <c r="B360" s="1"/>
    </row>
    <row r="361" spans="2:2" x14ac:dyDescent="0.35">
      <c r="B361" s="1"/>
    </row>
    <row r="362" spans="2:2" x14ac:dyDescent="0.35">
      <c r="B362" s="1"/>
    </row>
    <row r="363" spans="2:2" x14ac:dyDescent="0.35">
      <c r="B363" s="1"/>
    </row>
    <row r="364" spans="2:2" x14ac:dyDescent="0.35">
      <c r="B364" s="1"/>
    </row>
    <row r="365" spans="2:2" x14ac:dyDescent="0.35">
      <c r="B365" s="1"/>
    </row>
    <row r="366" spans="2:2" x14ac:dyDescent="0.35">
      <c r="B366" s="1"/>
    </row>
    <row r="367" spans="2:2" x14ac:dyDescent="0.35">
      <c r="B367" s="1"/>
    </row>
    <row r="368" spans="2:2" x14ac:dyDescent="0.35">
      <c r="B368" s="1"/>
    </row>
    <row r="369" spans="2:2" x14ac:dyDescent="0.35">
      <c r="B369" s="1"/>
    </row>
    <row r="370" spans="2:2" x14ac:dyDescent="0.35">
      <c r="B370" s="1"/>
    </row>
    <row r="371" spans="2:2" x14ac:dyDescent="0.35">
      <c r="B371" s="1"/>
    </row>
    <row r="372" spans="2:2" x14ac:dyDescent="0.35">
      <c r="B372" s="1"/>
    </row>
    <row r="373" spans="2:2" x14ac:dyDescent="0.35">
      <c r="B373" s="1"/>
    </row>
    <row r="374" spans="2:2" x14ac:dyDescent="0.35">
      <c r="B374" s="1"/>
    </row>
    <row r="375" spans="2:2" x14ac:dyDescent="0.35">
      <c r="B375" s="1"/>
    </row>
    <row r="376" spans="2:2" x14ac:dyDescent="0.35">
      <c r="B376" s="1"/>
    </row>
    <row r="377" spans="2:2" x14ac:dyDescent="0.35">
      <c r="B377" s="1"/>
    </row>
    <row r="378" spans="2:2" x14ac:dyDescent="0.35">
      <c r="B378" s="1"/>
    </row>
    <row r="379" spans="2:2" x14ac:dyDescent="0.35">
      <c r="B379" s="1"/>
    </row>
    <row r="380" spans="2:2" x14ac:dyDescent="0.35">
      <c r="B380" s="1"/>
    </row>
    <row r="381" spans="2:2" x14ac:dyDescent="0.35">
      <c r="B381" s="1"/>
    </row>
    <row r="382" spans="2:2" x14ac:dyDescent="0.35">
      <c r="B382" s="1"/>
    </row>
    <row r="383" spans="2:2" x14ac:dyDescent="0.35">
      <c r="B383" s="1"/>
    </row>
    <row r="384" spans="2:2" x14ac:dyDescent="0.35">
      <c r="B384" s="1"/>
    </row>
    <row r="385" spans="2:2" x14ac:dyDescent="0.35">
      <c r="B385" s="1"/>
    </row>
    <row r="386" spans="2:2" x14ac:dyDescent="0.35">
      <c r="B386" s="1"/>
    </row>
    <row r="387" spans="2:2" x14ac:dyDescent="0.35">
      <c r="B387" s="1"/>
    </row>
    <row r="388" spans="2:2" x14ac:dyDescent="0.35">
      <c r="B388" s="1"/>
    </row>
    <row r="389" spans="2:2" x14ac:dyDescent="0.35">
      <c r="B389" s="1"/>
    </row>
    <row r="390" spans="2:2" x14ac:dyDescent="0.35">
      <c r="B390" s="1"/>
    </row>
    <row r="391" spans="2:2" x14ac:dyDescent="0.35">
      <c r="B391" s="1"/>
    </row>
    <row r="392" spans="2:2" x14ac:dyDescent="0.35">
      <c r="B392" s="1"/>
    </row>
    <row r="393" spans="2:2" x14ac:dyDescent="0.35">
      <c r="B393" s="1"/>
    </row>
    <row r="394" spans="2:2" x14ac:dyDescent="0.35">
      <c r="B394" s="1"/>
    </row>
    <row r="395" spans="2:2" x14ac:dyDescent="0.35">
      <c r="B395" s="1"/>
    </row>
    <row r="396" spans="2:2" x14ac:dyDescent="0.35">
      <c r="B396" s="1"/>
    </row>
    <row r="397" spans="2:2" x14ac:dyDescent="0.35">
      <c r="B397" s="1"/>
    </row>
    <row r="398" spans="2:2" x14ac:dyDescent="0.35">
      <c r="B398" s="1"/>
    </row>
    <row r="399" spans="2:2" x14ac:dyDescent="0.35">
      <c r="B399" s="1"/>
    </row>
    <row r="400" spans="2:2" x14ac:dyDescent="0.35">
      <c r="B400" s="1"/>
    </row>
    <row r="401" spans="2:2" x14ac:dyDescent="0.35">
      <c r="B401" s="1"/>
    </row>
    <row r="402" spans="2:2" x14ac:dyDescent="0.35">
      <c r="B402" s="1"/>
    </row>
    <row r="403" spans="2:2" x14ac:dyDescent="0.35">
      <c r="B403" s="1"/>
    </row>
    <row r="404" spans="2:2" x14ac:dyDescent="0.35">
      <c r="B404" s="1"/>
    </row>
    <row r="405" spans="2:2" x14ac:dyDescent="0.35">
      <c r="B405" s="1"/>
    </row>
    <row r="406" spans="2:2" x14ac:dyDescent="0.35">
      <c r="B406" s="1"/>
    </row>
    <row r="407" spans="2:2" x14ac:dyDescent="0.35">
      <c r="B407" s="1"/>
    </row>
    <row r="408" spans="2:2" x14ac:dyDescent="0.35">
      <c r="B408" s="1"/>
    </row>
    <row r="409" spans="2:2" x14ac:dyDescent="0.35">
      <c r="B409" s="1"/>
    </row>
    <row r="410" spans="2:2" x14ac:dyDescent="0.35">
      <c r="B410" s="1"/>
    </row>
    <row r="411" spans="2:2" x14ac:dyDescent="0.35">
      <c r="B411" s="1"/>
    </row>
    <row r="412" spans="2:2" x14ac:dyDescent="0.35">
      <c r="B412" s="1"/>
    </row>
    <row r="413" spans="2:2" x14ac:dyDescent="0.35">
      <c r="B413" s="1"/>
    </row>
    <row r="414" spans="2:2" x14ac:dyDescent="0.35">
      <c r="B414" s="1"/>
    </row>
    <row r="415" spans="2:2" x14ac:dyDescent="0.35">
      <c r="B415" s="1"/>
    </row>
    <row r="416" spans="2:2" x14ac:dyDescent="0.35">
      <c r="B416" s="1"/>
    </row>
    <row r="417" spans="2:2" x14ac:dyDescent="0.35">
      <c r="B417" s="1"/>
    </row>
    <row r="418" spans="2:2" x14ac:dyDescent="0.35">
      <c r="B418" s="1"/>
    </row>
    <row r="419" spans="2:2" x14ac:dyDescent="0.35">
      <c r="B419" s="1"/>
    </row>
    <row r="420" spans="2:2" x14ac:dyDescent="0.35">
      <c r="B420" s="1"/>
    </row>
    <row r="421" spans="2:2" x14ac:dyDescent="0.35">
      <c r="B421" s="1"/>
    </row>
    <row r="422" spans="2:2" x14ac:dyDescent="0.35">
      <c r="B422" s="1"/>
    </row>
    <row r="423" spans="2:2" x14ac:dyDescent="0.35">
      <c r="B423" s="1"/>
    </row>
    <row r="424" spans="2:2" x14ac:dyDescent="0.35">
      <c r="B424" s="1"/>
    </row>
    <row r="425" spans="2:2" x14ac:dyDescent="0.35">
      <c r="B425" s="1"/>
    </row>
    <row r="426" spans="2:2" x14ac:dyDescent="0.35">
      <c r="B426" s="1"/>
    </row>
    <row r="427" spans="2:2" x14ac:dyDescent="0.35">
      <c r="B427" s="1"/>
    </row>
    <row r="428" spans="2:2" x14ac:dyDescent="0.35">
      <c r="B428" s="1"/>
    </row>
    <row r="429" spans="2:2" x14ac:dyDescent="0.35">
      <c r="B429" s="1"/>
    </row>
    <row r="430" spans="2:2" x14ac:dyDescent="0.35">
      <c r="B430" s="1"/>
    </row>
    <row r="431" spans="2:2" x14ac:dyDescent="0.35">
      <c r="B431" s="1"/>
    </row>
    <row r="432" spans="2:2" x14ac:dyDescent="0.35">
      <c r="B432" s="1"/>
    </row>
    <row r="433" spans="2:2" x14ac:dyDescent="0.35">
      <c r="B433" s="1"/>
    </row>
    <row r="434" spans="2:2" x14ac:dyDescent="0.35">
      <c r="B434" s="1"/>
    </row>
    <row r="435" spans="2:2" x14ac:dyDescent="0.35">
      <c r="B435" s="1"/>
    </row>
    <row r="436" spans="2:2" x14ac:dyDescent="0.35">
      <c r="B436" s="1"/>
    </row>
    <row r="437" spans="2:2" x14ac:dyDescent="0.35">
      <c r="B437" s="1"/>
    </row>
    <row r="438" spans="2:2" x14ac:dyDescent="0.35">
      <c r="B438" s="1"/>
    </row>
    <row r="439" spans="2:2" x14ac:dyDescent="0.35">
      <c r="B439" s="1"/>
    </row>
    <row r="440" spans="2:2" x14ac:dyDescent="0.35">
      <c r="B440" s="1"/>
    </row>
    <row r="441" spans="2:2" x14ac:dyDescent="0.35">
      <c r="B441" s="1"/>
    </row>
    <row r="442" spans="2:2" x14ac:dyDescent="0.35">
      <c r="B442" s="1"/>
    </row>
    <row r="443" spans="2:2" x14ac:dyDescent="0.35">
      <c r="B443" s="1"/>
    </row>
    <row r="444" spans="2:2" x14ac:dyDescent="0.35">
      <c r="B444" s="1"/>
    </row>
    <row r="445" spans="2:2" x14ac:dyDescent="0.35">
      <c r="B445" s="1"/>
    </row>
    <row r="446" spans="2:2" x14ac:dyDescent="0.35">
      <c r="B446" s="1"/>
    </row>
    <row r="447" spans="2:2" x14ac:dyDescent="0.35">
      <c r="B447" s="1"/>
    </row>
    <row r="448" spans="2:2" x14ac:dyDescent="0.35">
      <c r="B448" s="1"/>
    </row>
    <row r="449" spans="2:2" x14ac:dyDescent="0.35">
      <c r="B449" s="1"/>
    </row>
    <row r="450" spans="2:2" x14ac:dyDescent="0.35">
      <c r="B450" s="1"/>
    </row>
    <row r="451" spans="2:2" x14ac:dyDescent="0.35">
      <c r="B451" s="1"/>
    </row>
    <row r="452" spans="2:2" x14ac:dyDescent="0.35">
      <c r="B452" s="1"/>
    </row>
    <row r="453" spans="2:2" x14ac:dyDescent="0.35">
      <c r="B453" s="1"/>
    </row>
    <row r="454" spans="2:2" x14ac:dyDescent="0.35">
      <c r="B454" s="1"/>
    </row>
    <row r="455" spans="2:2" x14ac:dyDescent="0.35">
      <c r="B455" s="1"/>
    </row>
    <row r="456" spans="2:2" x14ac:dyDescent="0.35">
      <c r="B456" s="1"/>
    </row>
    <row r="457" spans="2:2" x14ac:dyDescent="0.35">
      <c r="B457" s="1"/>
    </row>
    <row r="458" spans="2:2" x14ac:dyDescent="0.35">
      <c r="B458" s="1"/>
    </row>
    <row r="459" spans="2:2" x14ac:dyDescent="0.35">
      <c r="B459" s="1"/>
    </row>
    <row r="460" spans="2:2" x14ac:dyDescent="0.35">
      <c r="B460" s="1"/>
    </row>
    <row r="461" spans="2:2" x14ac:dyDescent="0.35">
      <c r="B461" s="1"/>
    </row>
    <row r="462" spans="2:2" x14ac:dyDescent="0.35">
      <c r="B462" s="1"/>
    </row>
    <row r="463" spans="2:2" x14ac:dyDescent="0.35">
      <c r="B463" s="1"/>
    </row>
    <row r="464" spans="2:2" x14ac:dyDescent="0.35">
      <c r="B464" s="1"/>
    </row>
    <row r="465" spans="2:2" x14ac:dyDescent="0.35">
      <c r="B465" s="1"/>
    </row>
    <row r="466" spans="2:2" x14ac:dyDescent="0.35">
      <c r="B466" s="1"/>
    </row>
    <row r="467" spans="2:2" x14ac:dyDescent="0.35">
      <c r="B467" s="1"/>
    </row>
    <row r="468" spans="2:2" x14ac:dyDescent="0.35">
      <c r="B468" s="1"/>
    </row>
    <row r="469" spans="2:2" x14ac:dyDescent="0.35">
      <c r="B469" s="1"/>
    </row>
    <row r="470" spans="2:2" x14ac:dyDescent="0.35">
      <c r="B470" s="1"/>
    </row>
    <row r="471" spans="2:2" x14ac:dyDescent="0.35">
      <c r="B471" s="1"/>
    </row>
    <row r="472" spans="2:2" x14ac:dyDescent="0.35">
      <c r="B472" s="1"/>
    </row>
    <row r="473" spans="2:2" x14ac:dyDescent="0.35">
      <c r="B473" s="1"/>
    </row>
    <row r="474" spans="2:2" x14ac:dyDescent="0.35">
      <c r="B474" s="1"/>
    </row>
    <row r="475" spans="2:2" x14ac:dyDescent="0.35">
      <c r="B475" s="1"/>
    </row>
    <row r="476" spans="2:2" x14ac:dyDescent="0.35">
      <c r="B476" s="1"/>
    </row>
    <row r="477" spans="2:2" x14ac:dyDescent="0.35">
      <c r="B477" s="1"/>
    </row>
    <row r="478" spans="2:2" x14ac:dyDescent="0.35">
      <c r="B478" s="1"/>
    </row>
    <row r="479" spans="2:2" x14ac:dyDescent="0.35">
      <c r="B479" s="1"/>
    </row>
    <row r="480" spans="2:2" x14ac:dyDescent="0.35">
      <c r="B480" s="1"/>
    </row>
    <row r="481" spans="2:2" x14ac:dyDescent="0.35">
      <c r="B481" s="1"/>
    </row>
    <row r="482" spans="2:2" x14ac:dyDescent="0.35">
      <c r="B482" s="1"/>
    </row>
    <row r="483" spans="2:2" x14ac:dyDescent="0.35">
      <c r="B483" s="1"/>
    </row>
    <row r="484" spans="2:2" x14ac:dyDescent="0.35">
      <c r="B484" s="1"/>
    </row>
    <row r="485" spans="2:2" x14ac:dyDescent="0.35">
      <c r="B485" s="1"/>
    </row>
    <row r="486" spans="2:2" x14ac:dyDescent="0.35">
      <c r="B486" s="1"/>
    </row>
    <row r="487" spans="2:2" x14ac:dyDescent="0.35">
      <c r="B487" s="1"/>
    </row>
    <row r="488" spans="2:2" x14ac:dyDescent="0.35">
      <c r="B488" s="1"/>
    </row>
    <row r="489" spans="2:2" x14ac:dyDescent="0.35">
      <c r="B489" s="1"/>
    </row>
    <row r="490" spans="2:2" x14ac:dyDescent="0.35">
      <c r="B490" s="1"/>
    </row>
    <row r="491" spans="2:2" x14ac:dyDescent="0.35">
      <c r="B491" s="1"/>
    </row>
    <row r="492" spans="2:2" x14ac:dyDescent="0.35">
      <c r="B492" s="1"/>
    </row>
    <row r="493" spans="2:2" x14ac:dyDescent="0.35">
      <c r="B493" s="1"/>
    </row>
    <row r="494" spans="2:2" x14ac:dyDescent="0.35">
      <c r="B494" s="1"/>
    </row>
    <row r="495" spans="2:2" x14ac:dyDescent="0.35">
      <c r="B495" s="1"/>
    </row>
    <row r="496" spans="2:2" x14ac:dyDescent="0.35">
      <c r="B496" s="1"/>
    </row>
    <row r="497" spans="2:2" x14ac:dyDescent="0.35">
      <c r="B497" s="1"/>
    </row>
    <row r="498" spans="2:2" x14ac:dyDescent="0.35">
      <c r="B498" s="1"/>
    </row>
    <row r="499" spans="2:2" x14ac:dyDescent="0.35">
      <c r="B499" s="1"/>
    </row>
    <row r="500" spans="2:2" x14ac:dyDescent="0.35">
      <c r="B500" s="1"/>
    </row>
    <row r="501" spans="2:2" x14ac:dyDescent="0.35">
      <c r="B501" s="1"/>
    </row>
    <row r="502" spans="2:2" x14ac:dyDescent="0.35">
      <c r="B502" s="1"/>
    </row>
    <row r="503" spans="2:2" x14ac:dyDescent="0.35">
      <c r="B503" s="1"/>
    </row>
    <row r="504" spans="2:2" x14ac:dyDescent="0.35">
      <c r="B504" s="1"/>
    </row>
    <row r="505" spans="2:2" x14ac:dyDescent="0.35">
      <c r="B505" s="1"/>
    </row>
    <row r="506" spans="2:2" x14ac:dyDescent="0.35">
      <c r="B506" s="1"/>
    </row>
    <row r="507" spans="2:2" x14ac:dyDescent="0.35">
      <c r="B507" s="1"/>
    </row>
    <row r="508" spans="2:2" x14ac:dyDescent="0.35">
      <c r="B508" s="1"/>
    </row>
    <row r="509" spans="2:2" x14ac:dyDescent="0.35">
      <c r="B509" s="1"/>
    </row>
    <row r="510" spans="2:2" x14ac:dyDescent="0.35">
      <c r="B510" s="1"/>
    </row>
    <row r="511" spans="2:2" x14ac:dyDescent="0.35">
      <c r="B511" s="1"/>
    </row>
    <row r="512" spans="2:2" x14ac:dyDescent="0.35">
      <c r="B512" s="1"/>
    </row>
    <row r="513" spans="2:2" x14ac:dyDescent="0.35">
      <c r="B513" s="1"/>
    </row>
    <row r="514" spans="2:2" x14ac:dyDescent="0.35">
      <c r="B514" s="1"/>
    </row>
    <row r="515" spans="2:2" x14ac:dyDescent="0.35">
      <c r="B515" s="1"/>
    </row>
    <row r="516" spans="2:2" x14ac:dyDescent="0.35">
      <c r="B516" s="1"/>
    </row>
    <row r="517" spans="2:2" x14ac:dyDescent="0.35">
      <c r="B517" s="1"/>
    </row>
    <row r="518" spans="2:2" x14ac:dyDescent="0.35">
      <c r="B518" s="1"/>
    </row>
    <row r="519" spans="2:2" x14ac:dyDescent="0.35">
      <c r="B519" s="1"/>
    </row>
    <row r="520" spans="2:2" x14ac:dyDescent="0.35">
      <c r="B520" s="1"/>
    </row>
    <row r="521" spans="2:2" x14ac:dyDescent="0.35">
      <c r="B521" s="1"/>
    </row>
    <row r="522" spans="2:2" x14ac:dyDescent="0.35">
      <c r="B522" s="1"/>
    </row>
    <row r="523" spans="2:2" x14ac:dyDescent="0.35">
      <c r="B523" s="1"/>
    </row>
    <row r="524" spans="2:2" x14ac:dyDescent="0.35">
      <c r="B524" s="1"/>
    </row>
    <row r="525" spans="2:2" x14ac:dyDescent="0.35">
      <c r="B525" s="1"/>
    </row>
    <row r="526" spans="2:2" x14ac:dyDescent="0.35">
      <c r="B526" s="1"/>
    </row>
    <row r="527" spans="2:2" x14ac:dyDescent="0.35">
      <c r="B527" s="1"/>
    </row>
    <row r="528" spans="2:2" x14ac:dyDescent="0.35">
      <c r="B528" s="1"/>
    </row>
    <row r="529" spans="2:2" x14ac:dyDescent="0.35">
      <c r="B529" s="1"/>
    </row>
    <row r="530" spans="2:2" x14ac:dyDescent="0.35">
      <c r="B530" s="1"/>
    </row>
    <row r="531" spans="2:2" x14ac:dyDescent="0.35">
      <c r="B531" s="1"/>
    </row>
    <row r="532" spans="2:2" x14ac:dyDescent="0.35">
      <c r="B532" s="1"/>
    </row>
    <row r="533" spans="2:2" x14ac:dyDescent="0.35">
      <c r="B533" s="1"/>
    </row>
    <row r="534" spans="2:2" x14ac:dyDescent="0.35">
      <c r="B534" s="1"/>
    </row>
    <row r="535" spans="2:2" x14ac:dyDescent="0.35">
      <c r="B535" s="1"/>
    </row>
    <row r="536" spans="2:2" x14ac:dyDescent="0.35">
      <c r="B536" s="1"/>
    </row>
    <row r="537" spans="2:2" x14ac:dyDescent="0.35">
      <c r="B537" s="1"/>
    </row>
    <row r="538" spans="2:2" x14ac:dyDescent="0.35">
      <c r="B538" s="1"/>
    </row>
    <row r="539" spans="2:2" x14ac:dyDescent="0.35">
      <c r="B539" s="1"/>
    </row>
    <row r="540" spans="2:2" x14ac:dyDescent="0.35">
      <c r="B540" s="1"/>
    </row>
    <row r="541" spans="2:2" x14ac:dyDescent="0.35">
      <c r="B541" s="1"/>
    </row>
    <row r="542" spans="2:2" x14ac:dyDescent="0.35">
      <c r="B542" s="1"/>
    </row>
    <row r="543" spans="2:2" x14ac:dyDescent="0.35">
      <c r="B543" s="1"/>
    </row>
    <row r="544" spans="2:2" x14ac:dyDescent="0.35">
      <c r="B544" s="1"/>
    </row>
    <row r="545" spans="2:2" x14ac:dyDescent="0.35">
      <c r="B545" s="1"/>
    </row>
    <row r="546" spans="2:2" x14ac:dyDescent="0.35">
      <c r="B546" s="1"/>
    </row>
    <row r="547" spans="2:2" x14ac:dyDescent="0.35">
      <c r="B547" s="1"/>
    </row>
    <row r="548" spans="2:2" x14ac:dyDescent="0.35">
      <c r="B548" s="1"/>
    </row>
    <row r="549" spans="2:2" x14ac:dyDescent="0.35">
      <c r="B549" s="1"/>
    </row>
    <row r="550" spans="2:2" x14ac:dyDescent="0.35">
      <c r="B550" s="1"/>
    </row>
    <row r="551" spans="2:2" x14ac:dyDescent="0.35">
      <c r="B551" s="1"/>
    </row>
    <row r="552" spans="2:2" x14ac:dyDescent="0.35">
      <c r="B552" s="1"/>
    </row>
    <row r="553" spans="2:2" x14ac:dyDescent="0.35">
      <c r="B553" s="1"/>
    </row>
    <row r="554" spans="2:2" x14ac:dyDescent="0.35">
      <c r="B554" s="1"/>
    </row>
    <row r="555" spans="2:2" x14ac:dyDescent="0.35">
      <c r="B555" s="1"/>
    </row>
    <row r="556" spans="2:2" x14ac:dyDescent="0.35">
      <c r="B556" s="1"/>
    </row>
    <row r="557" spans="2:2" x14ac:dyDescent="0.35">
      <c r="B557" s="1"/>
    </row>
    <row r="558" spans="2:2" x14ac:dyDescent="0.35">
      <c r="B558" s="1"/>
    </row>
    <row r="559" spans="2:2" x14ac:dyDescent="0.35">
      <c r="B559" s="1"/>
    </row>
    <row r="560" spans="2:2" x14ac:dyDescent="0.35">
      <c r="B560" s="1"/>
    </row>
    <row r="561" spans="2:2" x14ac:dyDescent="0.35">
      <c r="B561" s="1"/>
    </row>
    <row r="562" spans="2:2" x14ac:dyDescent="0.35">
      <c r="B562" s="1"/>
    </row>
    <row r="563" spans="2:2" x14ac:dyDescent="0.35">
      <c r="B563" s="1"/>
    </row>
    <row r="564" spans="2:2" x14ac:dyDescent="0.35">
      <c r="B564" s="1"/>
    </row>
    <row r="565" spans="2:2" x14ac:dyDescent="0.35">
      <c r="B565" s="1"/>
    </row>
    <row r="566" spans="2:2" x14ac:dyDescent="0.35">
      <c r="B566" s="1"/>
    </row>
    <row r="567" spans="2:2" x14ac:dyDescent="0.35">
      <c r="B567" s="1"/>
    </row>
    <row r="568" spans="2:2" x14ac:dyDescent="0.35">
      <c r="B568" s="1"/>
    </row>
    <row r="569" spans="2:2" x14ac:dyDescent="0.35">
      <c r="B569" s="1"/>
    </row>
    <row r="570" spans="2:2" x14ac:dyDescent="0.35">
      <c r="B570" s="1"/>
    </row>
    <row r="571" spans="2:2" x14ac:dyDescent="0.35">
      <c r="B571" s="1"/>
    </row>
    <row r="572" spans="2:2" x14ac:dyDescent="0.35">
      <c r="B572" s="1"/>
    </row>
    <row r="573" spans="2:2" x14ac:dyDescent="0.35">
      <c r="B573" s="1"/>
    </row>
    <row r="574" spans="2:2" x14ac:dyDescent="0.35">
      <c r="B574" s="1"/>
    </row>
    <row r="575" spans="2:2" x14ac:dyDescent="0.35">
      <c r="B575" s="1"/>
    </row>
    <row r="576" spans="2:2" x14ac:dyDescent="0.35">
      <c r="B576" s="1"/>
    </row>
    <row r="577" spans="2:2" x14ac:dyDescent="0.35">
      <c r="B577" s="1"/>
    </row>
    <row r="578" spans="2:2" x14ac:dyDescent="0.35">
      <c r="B578" s="1"/>
    </row>
    <row r="579" spans="2:2" x14ac:dyDescent="0.35">
      <c r="B579" s="1"/>
    </row>
    <row r="580" spans="2:2" x14ac:dyDescent="0.35">
      <c r="B580" s="1"/>
    </row>
    <row r="581" spans="2:2" x14ac:dyDescent="0.35">
      <c r="B581" s="1"/>
    </row>
    <row r="582" spans="2:2" x14ac:dyDescent="0.35">
      <c r="B582" s="1"/>
    </row>
    <row r="583" spans="2:2" x14ac:dyDescent="0.35">
      <c r="B583" s="1"/>
    </row>
    <row r="584" spans="2:2" x14ac:dyDescent="0.35">
      <c r="B584" s="1"/>
    </row>
    <row r="585" spans="2:2" x14ac:dyDescent="0.35">
      <c r="B585" s="1"/>
    </row>
    <row r="586" spans="2:2" x14ac:dyDescent="0.35">
      <c r="B586" s="1"/>
    </row>
    <row r="587" spans="2:2" x14ac:dyDescent="0.35">
      <c r="B587" s="1"/>
    </row>
    <row r="588" spans="2:2" x14ac:dyDescent="0.35">
      <c r="B588" s="1"/>
    </row>
    <row r="589" spans="2:2" x14ac:dyDescent="0.35">
      <c r="B589" s="1"/>
    </row>
    <row r="590" spans="2:2" x14ac:dyDescent="0.35">
      <c r="B590" s="1"/>
    </row>
    <row r="591" spans="2:2" x14ac:dyDescent="0.35">
      <c r="B591" s="1"/>
    </row>
    <row r="592" spans="2:2" x14ac:dyDescent="0.35">
      <c r="B592" s="1"/>
    </row>
    <row r="593" spans="2:2" x14ac:dyDescent="0.35">
      <c r="B593" s="1"/>
    </row>
    <row r="594" spans="2:2" x14ac:dyDescent="0.35">
      <c r="B594" s="1"/>
    </row>
    <row r="595" spans="2:2" x14ac:dyDescent="0.35">
      <c r="B595" s="1"/>
    </row>
    <row r="596" spans="2:2" x14ac:dyDescent="0.35">
      <c r="B596" s="1"/>
    </row>
    <row r="597" spans="2:2" x14ac:dyDescent="0.35">
      <c r="B597" s="1"/>
    </row>
    <row r="598" spans="2:2" x14ac:dyDescent="0.35">
      <c r="B598" s="1"/>
    </row>
    <row r="599" spans="2:2" x14ac:dyDescent="0.35">
      <c r="B599" s="1"/>
    </row>
    <row r="600" spans="2:2" x14ac:dyDescent="0.35">
      <c r="B600" s="1"/>
    </row>
    <row r="601" spans="2:2" x14ac:dyDescent="0.35">
      <c r="B601" s="1"/>
    </row>
    <row r="602" spans="2:2" x14ac:dyDescent="0.35">
      <c r="B602" s="1"/>
    </row>
    <row r="603" spans="2:2" x14ac:dyDescent="0.35">
      <c r="B603" s="1"/>
    </row>
    <row r="604" spans="2:2" x14ac:dyDescent="0.35">
      <c r="B604" s="1"/>
    </row>
    <row r="605" spans="2:2" x14ac:dyDescent="0.35">
      <c r="B605" s="1"/>
    </row>
    <row r="606" spans="2:2" x14ac:dyDescent="0.35">
      <c r="B606" s="1"/>
    </row>
    <row r="607" spans="2:2" x14ac:dyDescent="0.35">
      <c r="B607" s="1"/>
    </row>
    <row r="608" spans="2:2" x14ac:dyDescent="0.35">
      <c r="B608" s="1"/>
    </row>
    <row r="609" spans="2:2" x14ac:dyDescent="0.35">
      <c r="B609" s="1"/>
    </row>
    <row r="610" spans="2:2" x14ac:dyDescent="0.35">
      <c r="B610" s="1"/>
    </row>
    <row r="611" spans="2:2" x14ac:dyDescent="0.35">
      <c r="B611" s="1"/>
    </row>
    <row r="612" spans="2:2" x14ac:dyDescent="0.35">
      <c r="B612" s="1"/>
    </row>
    <row r="613" spans="2:2" x14ac:dyDescent="0.35">
      <c r="B613" s="1"/>
    </row>
    <row r="614" spans="2:2" x14ac:dyDescent="0.35">
      <c r="B614" s="1"/>
    </row>
    <row r="615" spans="2:2" x14ac:dyDescent="0.35">
      <c r="B615" s="1"/>
    </row>
    <row r="616" spans="2:2" x14ac:dyDescent="0.35">
      <c r="B616" s="1"/>
    </row>
    <row r="617" spans="2:2" x14ac:dyDescent="0.35">
      <c r="B617" s="1"/>
    </row>
    <row r="618" spans="2:2" x14ac:dyDescent="0.35">
      <c r="B618" s="1"/>
    </row>
    <row r="619" spans="2:2" x14ac:dyDescent="0.35">
      <c r="B619" s="1"/>
    </row>
    <row r="620" spans="2:2" x14ac:dyDescent="0.35">
      <c r="B620" s="1"/>
    </row>
    <row r="621" spans="2:2" x14ac:dyDescent="0.35">
      <c r="B621" s="1"/>
    </row>
    <row r="622" spans="2:2" x14ac:dyDescent="0.35">
      <c r="B622" s="1"/>
    </row>
    <row r="623" spans="2:2" x14ac:dyDescent="0.35">
      <c r="B623" s="1"/>
    </row>
    <row r="624" spans="2:2" x14ac:dyDescent="0.35">
      <c r="B624" s="1"/>
    </row>
    <row r="625" spans="2:2" x14ac:dyDescent="0.35">
      <c r="B625" s="1"/>
    </row>
    <row r="626" spans="2:2" x14ac:dyDescent="0.35">
      <c r="B626" s="1"/>
    </row>
    <row r="627" spans="2:2" x14ac:dyDescent="0.35">
      <c r="B627" s="1"/>
    </row>
    <row r="628" spans="2:2" x14ac:dyDescent="0.35">
      <c r="B628" s="1"/>
    </row>
    <row r="629" spans="2:2" x14ac:dyDescent="0.35">
      <c r="B629" s="1"/>
    </row>
    <row r="630" spans="2:2" x14ac:dyDescent="0.35">
      <c r="B630" s="1"/>
    </row>
    <row r="631" spans="2:2" x14ac:dyDescent="0.35">
      <c r="B631" s="1"/>
    </row>
    <row r="632" spans="2:2" x14ac:dyDescent="0.35">
      <c r="B632" s="1"/>
    </row>
    <row r="633" spans="2:2" x14ac:dyDescent="0.35">
      <c r="B633" s="1"/>
    </row>
    <row r="634" spans="2:2" x14ac:dyDescent="0.35">
      <c r="B634" s="1"/>
    </row>
    <row r="635" spans="2:2" x14ac:dyDescent="0.35">
      <c r="B635" s="1"/>
    </row>
    <row r="636" spans="2:2" x14ac:dyDescent="0.35">
      <c r="B636" s="1"/>
    </row>
    <row r="637" spans="2:2" x14ac:dyDescent="0.35">
      <c r="B637" s="1"/>
    </row>
    <row r="638" spans="2:2" x14ac:dyDescent="0.35">
      <c r="B638" s="1"/>
    </row>
    <row r="639" spans="2:2" x14ac:dyDescent="0.35">
      <c r="B639" s="1"/>
    </row>
    <row r="640" spans="2:2" x14ac:dyDescent="0.35">
      <c r="B640" s="1"/>
    </row>
    <row r="641" spans="2:2" x14ac:dyDescent="0.35">
      <c r="B641" s="1"/>
    </row>
    <row r="642" spans="2:2" x14ac:dyDescent="0.35">
      <c r="B642" s="1"/>
    </row>
    <row r="643" spans="2:2" x14ac:dyDescent="0.35">
      <c r="B643" s="1"/>
    </row>
    <row r="644" spans="2:2" x14ac:dyDescent="0.35">
      <c r="B644" s="1"/>
    </row>
    <row r="645" spans="2:2" x14ac:dyDescent="0.35">
      <c r="B645" s="1"/>
    </row>
    <row r="646" spans="2:2" x14ac:dyDescent="0.35">
      <c r="B646" s="1"/>
    </row>
    <row r="647" spans="2:2" x14ac:dyDescent="0.35">
      <c r="B647" s="1"/>
    </row>
    <row r="648" spans="2:2" x14ac:dyDescent="0.35">
      <c r="B648" s="1"/>
    </row>
    <row r="649" spans="2:2" x14ac:dyDescent="0.35">
      <c r="B649" s="1"/>
    </row>
    <row r="650" spans="2:2" x14ac:dyDescent="0.35">
      <c r="B650" s="1"/>
    </row>
    <row r="651" spans="2:2" x14ac:dyDescent="0.35">
      <c r="B651" s="1"/>
    </row>
    <row r="652" spans="2:2" x14ac:dyDescent="0.35">
      <c r="B652" s="1"/>
    </row>
    <row r="653" spans="2:2" x14ac:dyDescent="0.35">
      <c r="B653" s="1"/>
    </row>
    <row r="654" spans="2:2" x14ac:dyDescent="0.35">
      <c r="B654" s="1"/>
    </row>
    <row r="655" spans="2:2" x14ac:dyDescent="0.35">
      <c r="B655" s="1"/>
    </row>
    <row r="656" spans="2:2" x14ac:dyDescent="0.35">
      <c r="B656" s="1"/>
    </row>
    <row r="657" spans="2:2" x14ac:dyDescent="0.35">
      <c r="B657" s="1"/>
    </row>
    <row r="658" spans="2:2" x14ac:dyDescent="0.35">
      <c r="B658" s="1"/>
    </row>
    <row r="659" spans="2:2" x14ac:dyDescent="0.35">
      <c r="B659" s="1"/>
    </row>
    <row r="660" spans="2:2" x14ac:dyDescent="0.35">
      <c r="B660" s="1"/>
    </row>
    <row r="661" spans="2:2" x14ac:dyDescent="0.35">
      <c r="B661" s="1"/>
    </row>
    <row r="662" spans="2:2" x14ac:dyDescent="0.35">
      <c r="B662" s="1"/>
    </row>
    <row r="663" spans="2:2" x14ac:dyDescent="0.35">
      <c r="B663" s="1"/>
    </row>
    <row r="664" spans="2:2" x14ac:dyDescent="0.35">
      <c r="B664" s="1"/>
    </row>
    <row r="665" spans="2:2" x14ac:dyDescent="0.35">
      <c r="B665" s="1"/>
    </row>
    <row r="666" spans="2:2" x14ac:dyDescent="0.35">
      <c r="B666" s="1"/>
    </row>
    <row r="667" spans="2:2" x14ac:dyDescent="0.35">
      <c r="B667" s="1"/>
    </row>
    <row r="668" spans="2:2" x14ac:dyDescent="0.35">
      <c r="B668" s="1"/>
    </row>
    <row r="669" spans="2:2" x14ac:dyDescent="0.35">
      <c r="B669" s="1"/>
    </row>
    <row r="670" spans="2:2" x14ac:dyDescent="0.35">
      <c r="B670" s="1"/>
    </row>
    <row r="671" spans="2:2" x14ac:dyDescent="0.35">
      <c r="B671" s="1"/>
    </row>
    <row r="672" spans="2:2" x14ac:dyDescent="0.35">
      <c r="B672" s="1"/>
    </row>
    <row r="673" spans="2:2" x14ac:dyDescent="0.35">
      <c r="B673" s="1"/>
    </row>
    <row r="674" spans="2:2" x14ac:dyDescent="0.35">
      <c r="B674" s="1"/>
    </row>
    <row r="675" spans="2:2" x14ac:dyDescent="0.35">
      <c r="B675" s="1"/>
    </row>
    <row r="676" spans="2:2" x14ac:dyDescent="0.35">
      <c r="B676" s="1"/>
    </row>
    <row r="677" spans="2:2" x14ac:dyDescent="0.35">
      <c r="B677" s="1"/>
    </row>
    <row r="678" spans="2:2" x14ac:dyDescent="0.35">
      <c r="B678" s="1"/>
    </row>
    <row r="679" spans="2:2" x14ac:dyDescent="0.35">
      <c r="B679" s="1"/>
    </row>
    <row r="680" spans="2:2" x14ac:dyDescent="0.35">
      <c r="B680" s="1"/>
    </row>
    <row r="681" spans="2:2" x14ac:dyDescent="0.35">
      <c r="B681" s="1"/>
    </row>
    <row r="682" spans="2:2" x14ac:dyDescent="0.35">
      <c r="B682" s="1"/>
    </row>
    <row r="683" spans="2:2" x14ac:dyDescent="0.35">
      <c r="B683" s="1"/>
    </row>
    <row r="684" spans="2:2" x14ac:dyDescent="0.35">
      <c r="B684" s="1"/>
    </row>
    <row r="685" spans="2:2" x14ac:dyDescent="0.35">
      <c r="B685" s="1"/>
    </row>
    <row r="686" spans="2:2" x14ac:dyDescent="0.35">
      <c r="B686" s="1"/>
    </row>
    <row r="687" spans="2:2" x14ac:dyDescent="0.35">
      <c r="B687" s="1"/>
    </row>
    <row r="688" spans="2:2" x14ac:dyDescent="0.35">
      <c r="B688" s="1"/>
    </row>
    <row r="689" spans="2:2" x14ac:dyDescent="0.35">
      <c r="B689" s="1"/>
    </row>
    <row r="690" spans="2:2" x14ac:dyDescent="0.35">
      <c r="B690" s="1"/>
    </row>
    <row r="691" spans="2:2" x14ac:dyDescent="0.35">
      <c r="B691" s="1"/>
    </row>
    <row r="692" spans="2:2" x14ac:dyDescent="0.35">
      <c r="B692" s="1"/>
    </row>
    <row r="693" spans="2:2" x14ac:dyDescent="0.35">
      <c r="B693" s="1"/>
    </row>
    <row r="694" spans="2:2" x14ac:dyDescent="0.35">
      <c r="B694" s="1"/>
    </row>
    <row r="695" spans="2:2" x14ac:dyDescent="0.35">
      <c r="B695" s="1"/>
    </row>
    <row r="696" spans="2:2" x14ac:dyDescent="0.35">
      <c r="B696" s="1"/>
    </row>
    <row r="697" spans="2:2" x14ac:dyDescent="0.35">
      <c r="B697" s="1"/>
    </row>
    <row r="698" spans="2:2" x14ac:dyDescent="0.35">
      <c r="B698" s="1"/>
    </row>
    <row r="699" spans="2:2" x14ac:dyDescent="0.35">
      <c r="B699" s="1"/>
    </row>
    <row r="700" spans="2:2" x14ac:dyDescent="0.35">
      <c r="B700" s="1"/>
    </row>
    <row r="701" spans="2:2" x14ac:dyDescent="0.35">
      <c r="B701" s="1"/>
    </row>
    <row r="702" spans="2:2" x14ac:dyDescent="0.35">
      <c r="B702" s="1"/>
    </row>
    <row r="703" spans="2:2" x14ac:dyDescent="0.35">
      <c r="B703" s="1"/>
    </row>
    <row r="704" spans="2:2" x14ac:dyDescent="0.35">
      <c r="B704" s="1"/>
    </row>
    <row r="705" spans="2:2" x14ac:dyDescent="0.35">
      <c r="B705" s="1"/>
    </row>
    <row r="706" spans="2:2" x14ac:dyDescent="0.35">
      <c r="B706" s="1"/>
    </row>
    <row r="707" spans="2:2" x14ac:dyDescent="0.35">
      <c r="B707" s="1"/>
    </row>
    <row r="708" spans="2:2" x14ac:dyDescent="0.35">
      <c r="B708" s="1"/>
    </row>
    <row r="709" spans="2:2" x14ac:dyDescent="0.35">
      <c r="B709" s="1"/>
    </row>
    <row r="710" spans="2:2" x14ac:dyDescent="0.35">
      <c r="B710" s="1"/>
    </row>
    <row r="711" spans="2:2" x14ac:dyDescent="0.35">
      <c r="B711" s="1"/>
    </row>
    <row r="712" spans="2:2" x14ac:dyDescent="0.35">
      <c r="B712" s="1"/>
    </row>
    <row r="713" spans="2:2" x14ac:dyDescent="0.35">
      <c r="B713" s="1"/>
    </row>
    <row r="714" spans="2:2" x14ac:dyDescent="0.35">
      <c r="B714" s="1"/>
    </row>
    <row r="715" spans="2:2" x14ac:dyDescent="0.35">
      <c r="B715" s="1"/>
    </row>
    <row r="716" spans="2:2" x14ac:dyDescent="0.35">
      <c r="B716" s="1"/>
    </row>
    <row r="717" spans="2:2" x14ac:dyDescent="0.35">
      <c r="B717" s="1"/>
    </row>
    <row r="718" spans="2:2" x14ac:dyDescent="0.35">
      <c r="B718" s="1"/>
    </row>
    <row r="719" spans="2:2" x14ac:dyDescent="0.35">
      <c r="B719" s="1"/>
    </row>
    <row r="720" spans="2:2" x14ac:dyDescent="0.35">
      <c r="B720" s="1"/>
    </row>
    <row r="721" spans="2:2" x14ac:dyDescent="0.35">
      <c r="B721" s="1"/>
    </row>
    <row r="722" spans="2:2" x14ac:dyDescent="0.35">
      <c r="B722" s="1"/>
    </row>
    <row r="723" spans="2:2" x14ac:dyDescent="0.35">
      <c r="B723" s="1"/>
    </row>
    <row r="724" spans="2:2" x14ac:dyDescent="0.35">
      <c r="B724" s="1"/>
    </row>
    <row r="725" spans="2:2" x14ac:dyDescent="0.35">
      <c r="B725" s="1"/>
    </row>
    <row r="726" spans="2:2" x14ac:dyDescent="0.35">
      <c r="B726" s="1"/>
    </row>
    <row r="727" spans="2:2" x14ac:dyDescent="0.35">
      <c r="B727" s="1"/>
    </row>
    <row r="728" spans="2:2" x14ac:dyDescent="0.35">
      <c r="B728" s="1"/>
    </row>
    <row r="729" spans="2:2" x14ac:dyDescent="0.35">
      <c r="B729" s="1"/>
    </row>
    <row r="730" spans="2:2" x14ac:dyDescent="0.35">
      <c r="B730" s="1"/>
    </row>
    <row r="731" spans="2:2" x14ac:dyDescent="0.35">
      <c r="B731" s="1"/>
    </row>
    <row r="732" spans="2:2" x14ac:dyDescent="0.35">
      <c r="B732" s="1"/>
    </row>
    <row r="733" spans="2:2" x14ac:dyDescent="0.35">
      <c r="B733" s="1"/>
    </row>
    <row r="734" spans="2:2" x14ac:dyDescent="0.35">
      <c r="B734" s="1"/>
    </row>
    <row r="735" spans="2:2" x14ac:dyDescent="0.35">
      <c r="B735" s="1"/>
    </row>
    <row r="736" spans="2:2" x14ac:dyDescent="0.35">
      <c r="B736" s="1"/>
    </row>
    <row r="737" spans="2:2" x14ac:dyDescent="0.35">
      <c r="B737" s="1"/>
    </row>
    <row r="738" spans="2:2" x14ac:dyDescent="0.35">
      <c r="B738" s="1"/>
    </row>
    <row r="739" spans="2:2" x14ac:dyDescent="0.35">
      <c r="B739" s="1"/>
    </row>
    <row r="740" spans="2:2" x14ac:dyDescent="0.35">
      <c r="B740" s="1"/>
    </row>
    <row r="741" spans="2:2" x14ac:dyDescent="0.35">
      <c r="B741" s="1"/>
    </row>
    <row r="742" spans="2:2" x14ac:dyDescent="0.35">
      <c r="B742" s="1"/>
    </row>
    <row r="743" spans="2:2" x14ac:dyDescent="0.35">
      <c r="B743" s="1"/>
    </row>
    <row r="744" spans="2:2" x14ac:dyDescent="0.35">
      <c r="B744" s="1"/>
    </row>
    <row r="745" spans="2:2" x14ac:dyDescent="0.35">
      <c r="B745" s="1"/>
    </row>
    <row r="746" spans="2:2" x14ac:dyDescent="0.35">
      <c r="B746" s="1"/>
    </row>
    <row r="747" spans="2:2" x14ac:dyDescent="0.35">
      <c r="B747" s="1"/>
    </row>
    <row r="748" spans="2:2" x14ac:dyDescent="0.35">
      <c r="B748" s="1"/>
    </row>
    <row r="749" spans="2:2" x14ac:dyDescent="0.35">
      <c r="B749" s="1"/>
    </row>
    <row r="750" spans="2:2" x14ac:dyDescent="0.35">
      <c r="B750" s="1"/>
    </row>
    <row r="751" spans="2:2" x14ac:dyDescent="0.35">
      <c r="B751" s="1"/>
    </row>
    <row r="752" spans="2:2" x14ac:dyDescent="0.35">
      <c r="B752" s="1"/>
    </row>
    <row r="753" spans="2:2" x14ac:dyDescent="0.35">
      <c r="B753" s="1"/>
    </row>
    <row r="754" spans="2:2" x14ac:dyDescent="0.35">
      <c r="B754" s="1"/>
    </row>
    <row r="755" spans="2:2" x14ac:dyDescent="0.35">
      <c r="B755" s="1"/>
    </row>
    <row r="756" spans="2:2" x14ac:dyDescent="0.35">
      <c r="B756" s="1"/>
    </row>
    <row r="757" spans="2:2" x14ac:dyDescent="0.35">
      <c r="B757" s="1"/>
    </row>
    <row r="758" spans="2:2" x14ac:dyDescent="0.35">
      <c r="B758" s="1"/>
    </row>
    <row r="759" spans="2:2" x14ac:dyDescent="0.35">
      <c r="B759" s="1"/>
    </row>
    <row r="760" spans="2:2" x14ac:dyDescent="0.35">
      <c r="B760" s="1"/>
    </row>
    <row r="761" spans="2:2" x14ac:dyDescent="0.35">
      <c r="B761" s="1"/>
    </row>
    <row r="762" spans="2:2" x14ac:dyDescent="0.35">
      <c r="B762" s="1"/>
    </row>
    <row r="763" spans="2:2" x14ac:dyDescent="0.35">
      <c r="B763" s="1"/>
    </row>
    <row r="764" spans="2:2" x14ac:dyDescent="0.35">
      <c r="B764" s="1"/>
    </row>
    <row r="765" spans="2:2" x14ac:dyDescent="0.35">
      <c r="B765" s="1"/>
    </row>
    <row r="766" spans="2:2" x14ac:dyDescent="0.35">
      <c r="B766" s="1"/>
    </row>
    <row r="767" spans="2:2" x14ac:dyDescent="0.35">
      <c r="B767" s="1"/>
    </row>
    <row r="768" spans="2:2" x14ac:dyDescent="0.35">
      <c r="B768" s="1"/>
    </row>
    <row r="769" spans="2:2" x14ac:dyDescent="0.35">
      <c r="B769" s="1"/>
    </row>
    <row r="770" spans="2:2" x14ac:dyDescent="0.35">
      <c r="B770" s="1"/>
    </row>
    <row r="771" spans="2:2" x14ac:dyDescent="0.35">
      <c r="B771" s="1"/>
    </row>
    <row r="772" spans="2:2" x14ac:dyDescent="0.35">
      <c r="B772" s="1"/>
    </row>
    <row r="773" spans="2:2" x14ac:dyDescent="0.35">
      <c r="B773" s="1"/>
    </row>
    <row r="774" spans="2:2" x14ac:dyDescent="0.35">
      <c r="B774" s="1"/>
    </row>
    <row r="775" spans="2:2" x14ac:dyDescent="0.35">
      <c r="B775" s="1"/>
    </row>
    <row r="776" spans="2:2" x14ac:dyDescent="0.35">
      <c r="B776" s="1"/>
    </row>
    <row r="777" spans="2:2" x14ac:dyDescent="0.35">
      <c r="B777" s="1"/>
    </row>
    <row r="778" spans="2:2" x14ac:dyDescent="0.35">
      <c r="B778" s="1"/>
    </row>
    <row r="779" spans="2:2" x14ac:dyDescent="0.35">
      <c r="B779" s="1"/>
    </row>
    <row r="780" spans="2:2" x14ac:dyDescent="0.35">
      <c r="B780" s="1"/>
    </row>
    <row r="781" spans="2:2" x14ac:dyDescent="0.35">
      <c r="B781" s="1"/>
    </row>
    <row r="782" spans="2:2" x14ac:dyDescent="0.35">
      <c r="B782" s="1"/>
    </row>
    <row r="783" spans="2:2" x14ac:dyDescent="0.35">
      <c r="B783" s="1"/>
    </row>
    <row r="784" spans="2:2" x14ac:dyDescent="0.35">
      <c r="B784" s="1"/>
    </row>
    <row r="785" spans="2:2" x14ac:dyDescent="0.35">
      <c r="B785" s="1"/>
    </row>
    <row r="786" spans="2:2" x14ac:dyDescent="0.35">
      <c r="B786" s="1"/>
    </row>
    <row r="787" spans="2:2" x14ac:dyDescent="0.35">
      <c r="B787" s="1"/>
    </row>
    <row r="788" spans="2:2" x14ac:dyDescent="0.35">
      <c r="B788" s="1"/>
    </row>
    <row r="789" spans="2:2" x14ac:dyDescent="0.35">
      <c r="B789" s="1"/>
    </row>
    <row r="790" spans="2:2" x14ac:dyDescent="0.35">
      <c r="B790" s="1"/>
    </row>
    <row r="791" spans="2:2" x14ac:dyDescent="0.35">
      <c r="B791" s="1"/>
    </row>
    <row r="792" spans="2:2" x14ac:dyDescent="0.35">
      <c r="B792" s="1"/>
    </row>
    <row r="793" spans="2:2" x14ac:dyDescent="0.35">
      <c r="B793" s="1"/>
    </row>
    <row r="794" spans="2:2" x14ac:dyDescent="0.35">
      <c r="B794" s="1"/>
    </row>
    <row r="795" spans="2:2" x14ac:dyDescent="0.35">
      <c r="B795" s="1"/>
    </row>
    <row r="796" spans="2:2" x14ac:dyDescent="0.35">
      <c r="B796" s="1"/>
    </row>
    <row r="797" spans="2:2" x14ac:dyDescent="0.35">
      <c r="B797" s="1"/>
    </row>
    <row r="798" spans="2:2" x14ac:dyDescent="0.35">
      <c r="B798" s="1"/>
    </row>
    <row r="799" spans="2:2" x14ac:dyDescent="0.35">
      <c r="B799" s="1"/>
    </row>
    <row r="800" spans="2:2" x14ac:dyDescent="0.35">
      <c r="B800" s="1"/>
    </row>
    <row r="801" spans="2:2" x14ac:dyDescent="0.35">
      <c r="B801" s="1"/>
    </row>
    <row r="802" spans="2:2" x14ac:dyDescent="0.35">
      <c r="B802" s="1"/>
    </row>
    <row r="803" spans="2:2" x14ac:dyDescent="0.35">
      <c r="B803" s="1"/>
    </row>
    <row r="804" spans="2:2" x14ac:dyDescent="0.35">
      <c r="B804" s="1"/>
    </row>
    <row r="805" spans="2:2" x14ac:dyDescent="0.35">
      <c r="B805" s="1"/>
    </row>
    <row r="806" spans="2:2" x14ac:dyDescent="0.35">
      <c r="B806" s="1"/>
    </row>
    <row r="807" spans="2:2" x14ac:dyDescent="0.35">
      <c r="B807" s="1"/>
    </row>
    <row r="808" spans="2:2" x14ac:dyDescent="0.35">
      <c r="B808" s="1"/>
    </row>
    <row r="809" spans="2:2" x14ac:dyDescent="0.35">
      <c r="B809" s="1"/>
    </row>
    <row r="810" spans="2:2" x14ac:dyDescent="0.35">
      <c r="B810" s="1"/>
    </row>
    <row r="811" spans="2:2" x14ac:dyDescent="0.35">
      <c r="B811" s="1"/>
    </row>
    <row r="812" spans="2:2" x14ac:dyDescent="0.35">
      <c r="B812" s="1"/>
    </row>
    <row r="813" spans="2:2" x14ac:dyDescent="0.35">
      <c r="B813" s="1"/>
    </row>
    <row r="814" spans="2:2" x14ac:dyDescent="0.35">
      <c r="B814" s="1"/>
    </row>
    <row r="815" spans="2:2" x14ac:dyDescent="0.35">
      <c r="B815" s="1"/>
    </row>
    <row r="816" spans="2:2" x14ac:dyDescent="0.35">
      <c r="B816" s="1"/>
    </row>
    <row r="817" spans="2:2" x14ac:dyDescent="0.35">
      <c r="B817" s="1"/>
    </row>
    <row r="818" spans="2:2" x14ac:dyDescent="0.35">
      <c r="B818" s="1"/>
    </row>
    <row r="819" spans="2:2" x14ac:dyDescent="0.35">
      <c r="B819" s="1"/>
    </row>
    <row r="820" spans="2:2" x14ac:dyDescent="0.35">
      <c r="B820" s="1"/>
    </row>
    <row r="821" spans="2:2" x14ac:dyDescent="0.35">
      <c r="B821" s="1"/>
    </row>
    <row r="822" spans="2:2" x14ac:dyDescent="0.35">
      <c r="B822" s="1"/>
    </row>
    <row r="823" spans="2:2" x14ac:dyDescent="0.35">
      <c r="B823" s="1"/>
    </row>
    <row r="824" spans="2:2" x14ac:dyDescent="0.35">
      <c r="B824" s="1"/>
    </row>
    <row r="825" spans="2:2" x14ac:dyDescent="0.35">
      <c r="B825" s="1"/>
    </row>
    <row r="826" spans="2:2" x14ac:dyDescent="0.35">
      <c r="B826" s="1"/>
    </row>
    <row r="827" spans="2:2" x14ac:dyDescent="0.35">
      <c r="B827" s="1"/>
    </row>
    <row r="828" spans="2:2" x14ac:dyDescent="0.35">
      <c r="B828" s="1"/>
    </row>
    <row r="829" spans="2:2" x14ac:dyDescent="0.35">
      <c r="B829" s="1"/>
    </row>
    <row r="830" spans="2:2" x14ac:dyDescent="0.35">
      <c r="B830" s="1"/>
    </row>
    <row r="831" spans="2:2" x14ac:dyDescent="0.35">
      <c r="B831" s="1"/>
    </row>
    <row r="832" spans="2:2" x14ac:dyDescent="0.35">
      <c r="B832" s="1"/>
    </row>
    <row r="833" spans="2:2" x14ac:dyDescent="0.35">
      <c r="B833" s="1"/>
    </row>
    <row r="834" spans="2:2" x14ac:dyDescent="0.35">
      <c r="B834" s="1"/>
    </row>
    <row r="835" spans="2:2" x14ac:dyDescent="0.35">
      <c r="B835" s="1"/>
    </row>
    <row r="836" spans="2:2" x14ac:dyDescent="0.35">
      <c r="B836" s="1"/>
    </row>
    <row r="837" spans="2:2" x14ac:dyDescent="0.35">
      <c r="B837" s="1"/>
    </row>
    <row r="838" spans="2:2" x14ac:dyDescent="0.35">
      <c r="B838" s="1"/>
    </row>
    <row r="839" spans="2:2" x14ac:dyDescent="0.35">
      <c r="B839" s="1"/>
    </row>
    <row r="840" spans="2:2" x14ac:dyDescent="0.35">
      <c r="B840" s="1"/>
    </row>
    <row r="841" spans="2:2" x14ac:dyDescent="0.35">
      <c r="B841" s="1"/>
    </row>
    <row r="842" spans="2:2" x14ac:dyDescent="0.35">
      <c r="B842" s="1"/>
    </row>
    <row r="843" spans="2:2" x14ac:dyDescent="0.35">
      <c r="B843" s="1"/>
    </row>
    <row r="844" spans="2:2" x14ac:dyDescent="0.35">
      <c r="B844" s="1"/>
    </row>
    <row r="845" spans="2:2" x14ac:dyDescent="0.35">
      <c r="B845" s="1"/>
    </row>
    <row r="846" spans="2:2" x14ac:dyDescent="0.35">
      <c r="B846" s="1"/>
    </row>
    <row r="847" spans="2:2" x14ac:dyDescent="0.35">
      <c r="B847" s="1"/>
    </row>
    <row r="848" spans="2:2" x14ac:dyDescent="0.35">
      <c r="B848" s="1"/>
    </row>
    <row r="849" spans="2:2" x14ac:dyDescent="0.35">
      <c r="B849" s="1"/>
    </row>
    <row r="850" spans="2:2" x14ac:dyDescent="0.35">
      <c r="B850" s="1"/>
    </row>
    <row r="851" spans="2:2" x14ac:dyDescent="0.35">
      <c r="B851" s="1"/>
    </row>
    <row r="852" spans="2:2" x14ac:dyDescent="0.35">
      <c r="B852" s="1"/>
    </row>
    <row r="853" spans="2:2" x14ac:dyDescent="0.35">
      <c r="B853" s="1"/>
    </row>
    <row r="854" spans="2:2" x14ac:dyDescent="0.35">
      <c r="B854" s="1"/>
    </row>
    <row r="855" spans="2:2" x14ac:dyDescent="0.35">
      <c r="B855" s="1"/>
    </row>
    <row r="856" spans="2:2" x14ac:dyDescent="0.35">
      <c r="B856" s="1"/>
    </row>
    <row r="857" spans="2:2" x14ac:dyDescent="0.35">
      <c r="B857" s="1"/>
    </row>
    <row r="858" spans="2:2" x14ac:dyDescent="0.35">
      <c r="B858" s="1"/>
    </row>
    <row r="859" spans="2:2" x14ac:dyDescent="0.35">
      <c r="B859" s="1"/>
    </row>
    <row r="860" spans="2:2" x14ac:dyDescent="0.35">
      <c r="B860" s="1"/>
    </row>
    <row r="861" spans="2:2" x14ac:dyDescent="0.35">
      <c r="B861" s="1"/>
    </row>
    <row r="862" spans="2:2" x14ac:dyDescent="0.35">
      <c r="B862" s="1"/>
    </row>
    <row r="863" spans="2:2" x14ac:dyDescent="0.35">
      <c r="B863" s="1"/>
    </row>
    <row r="864" spans="2:2" x14ac:dyDescent="0.35">
      <c r="B864" s="1"/>
    </row>
    <row r="865" spans="2:2" x14ac:dyDescent="0.35">
      <c r="B865" s="1"/>
    </row>
    <row r="866" spans="2:2" x14ac:dyDescent="0.35">
      <c r="B866" s="1"/>
    </row>
    <row r="867" spans="2:2" x14ac:dyDescent="0.35">
      <c r="B867" s="1"/>
    </row>
    <row r="868" spans="2:2" x14ac:dyDescent="0.35">
      <c r="B868" s="1"/>
    </row>
    <row r="869" spans="2:2" x14ac:dyDescent="0.35">
      <c r="B869" s="1"/>
    </row>
    <row r="870" spans="2:2" x14ac:dyDescent="0.35">
      <c r="B870" s="1"/>
    </row>
    <row r="871" spans="2:2" x14ac:dyDescent="0.35">
      <c r="B871" s="1"/>
    </row>
    <row r="872" spans="2:2" x14ac:dyDescent="0.35">
      <c r="B872" s="1"/>
    </row>
    <row r="873" spans="2:2" x14ac:dyDescent="0.35">
      <c r="B873" s="1"/>
    </row>
    <row r="874" spans="2:2" x14ac:dyDescent="0.35">
      <c r="B874" s="1"/>
    </row>
    <row r="875" spans="2:2" x14ac:dyDescent="0.35">
      <c r="B875" s="1"/>
    </row>
    <row r="876" spans="2:2" x14ac:dyDescent="0.35">
      <c r="B876" s="1"/>
    </row>
    <row r="877" spans="2:2" x14ac:dyDescent="0.35">
      <c r="B877" s="1"/>
    </row>
    <row r="878" spans="2:2" x14ac:dyDescent="0.35">
      <c r="B878" s="1"/>
    </row>
    <row r="879" spans="2:2" x14ac:dyDescent="0.35">
      <c r="B879" s="1"/>
    </row>
    <row r="880" spans="2:2" x14ac:dyDescent="0.35">
      <c r="B880" s="1"/>
    </row>
    <row r="881" spans="2:2" x14ac:dyDescent="0.35">
      <c r="B881" s="1"/>
    </row>
    <row r="882" spans="2:2" x14ac:dyDescent="0.35">
      <c r="B882" s="1"/>
    </row>
    <row r="883" spans="2:2" x14ac:dyDescent="0.35">
      <c r="B883" s="1"/>
    </row>
    <row r="884" spans="2:2" x14ac:dyDescent="0.35">
      <c r="B884" s="1"/>
    </row>
    <row r="885" spans="2:2" x14ac:dyDescent="0.35">
      <c r="B885" s="1"/>
    </row>
    <row r="886" spans="2:2" x14ac:dyDescent="0.35">
      <c r="B886" s="1"/>
    </row>
    <row r="887" spans="2:2" x14ac:dyDescent="0.35">
      <c r="B887" s="1"/>
    </row>
    <row r="888" spans="2:2" x14ac:dyDescent="0.35">
      <c r="B888" s="1"/>
    </row>
    <row r="889" spans="2:2" x14ac:dyDescent="0.35">
      <c r="B889" s="1"/>
    </row>
    <row r="890" spans="2:2" x14ac:dyDescent="0.35">
      <c r="B890" s="1"/>
    </row>
    <row r="891" spans="2:2" x14ac:dyDescent="0.35">
      <c r="B891" s="1"/>
    </row>
    <row r="892" spans="2:2" x14ac:dyDescent="0.35">
      <c r="B892" s="1"/>
    </row>
    <row r="893" spans="2:2" x14ac:dyDescent="0.35">
      <c r="B893" s="1"/>
    </row>
    <row r="894" spans="2:2" x14ac:dyDescent="0.35">
      <c r="B894" s="1"/>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EFB10-3A65-4B5B-AC5E-DADE7405401D}">
  <sheetPr>
    <tabColor rgb="FF92D050"/>
  </sheetPr>
  <dimension ref="A1:Y765"/>
  <sheetViews>
    <sheetView zoomScale="190" zoomScaleNormal="190" workbookViewId="0">
      <pane ySplit="7" topLeftCell="A8" activePane="bottomLeft" state="frozen"/>
      <selection activeCell="A2" sqref="A2"/>
      <selection pane="bottomLeft" activeCell="B3" sqref="B3:D3"/>
    </sheetView>
  </sheetViews>
  <sheetFormatPr defaultRowHeight="14.5" x14ac:dyDescent="0.35"/>
  <cols>
    <col min="1" max="1" width="20.26953125" customWidth="1"/>
    <col min="2" max="3" width="9.7265625" customWidth="1"/>
    <col min="4" max="4" width="14.26953125" bestFit="1" customWidth="1"/>
    <col min="5" max="5" width="14.26953125" customWidth="1"/>
    <col min="10" max="10" width="12.54296875" bestFit="1" customWidth="1"/>
    <col min="11" max="11" width="13.1796875" bestFit="1" customWidth="1"/>
    <col min="12" max="12" width="18.453125" bestFit="1" customWidth="1"/>
    <col min="13" max="13" width="13.54296875" bestFit="1" customWidth="1"/>
    <col min="18" max="18" width="8.7265625" hidden="1" customWidth="1"/>
    <col min="19" max="19" width="8.7265625" style="28" hidden="1" customWidth="1"/>
    <col min="20" max="25" width="8.7265625" hidden="1" customWidth="1"/>
    <col min="26" max="26" width="8.7265625" customWidth="1"/>
  </cols>
  <sheetData>
    <row r="1" spans="1:23" x14ac:dyDescent="0.35">
      <c r="A1" s="5" t="s">
        <v>554</v>
      </c>
      <c r="B1" s="2"/>
      <c r="J1" s="15"/>
      <c r="K1" s="5"/>
      <c r="L1" s="5" t="s">
        <v>555</v>
      </c>
      <c r="R1" t="str">
        <f ca="1">_xll.RHistory($B$2&amp;"=","ASK.Timestamp;ASK.High","START:"&amp;$B$5&amp;" END:"&amp;$B$6&amp;" TIMEZONE:"&amp;$B$4&amp;" INTERVAL:1D",,"TSREPEAT:NO CH:Fd",R7)</f>
        <v>Invalid RIC(s): =</v>
      </c>
      <c r="T1" t="str" cm="1">
        <f t="array" aca="1" ref="T1" ca="1">_xll.RHistory($B$2&amp;"=","BID.Timestamp;BID.Low","START:"&amp;$B$5&amp;" END:"&amp;$B$6&amp;" TIMEZONE:"&amp;$B$4&amp;" INTERVAL:1D",,"TSREPEAT:NO CH:Fd",T7)</f>
        <v>Invalid RIC(s): =</v>
      </c>
    </row>
    <row r="2" spans="1:23" x14ac:dyDescent="0.35">
      <c r="A2" s="33" t="s">
        <v>6</v>
      </c>
      <c r="B2" s="8"/>
      <c r="J2" s="15"/>
    </row>
    <row r="3" spans="1:23" x14ac:dyDescent="0.35">
      <c r="A3" s="88" t="s">
        <v>406</v>
      </c>
      <c r="B3" s="90" t="s">
        <v>407</v>
      </c>
      <c r="C3" s="90"/>
      <c r="D3" s="90"/>
      <c r="J3" s="15"/>
    </row>
    <row r="4" spans="1:23" x14ac:dyDescent="0.35">
      <c r="A4" s="89"/>
      <c r="B4" s="27" t="str">
        <f>RIGHT(B3,3)</f>
        <v>API</v>
      </c>
      <c r="C4" s="26"/>
      <c r="J4" s="15"/>
    </row>
    <row r="5" spans="1:23" x14ac:dyDescent="0.35">
      <c r="A5" s="33" t="s">
        <v>160</v>
      </c>
      <c r="B5" s="14">
        <f ca="1">EDATE(B6,-12)</f>
        <v>44976</v>
      </c>
      <c r="C5" s="85"/>
      <c r="J5" s="15"/>
    </row>
    <row r="6" spans="1:23" x14ac:dyDescent="0.35">
      <c r="A6" s="33" t="s">
        <v>161</v>
      </c>
      <c r="B6" s="14">
        <f ca="1">TODAY()-1</f>
        <v>45341</v>
      </c>
      <c r="C6" s="85"/>
      <c r="J6" s="15"/>
    </row>
    <row r="7" spans="1:23" ht="16.5" x14ac:dyDescent="0.45">
      <c r="A7" s="38" t="s">
        <v>213</v>
      </c>
      <c r="B7" s="39" t="s">
        <v>552</v>
      </c>
      <c r="C7" s="38" t="s">
        <v>553</v>
      </c>
      <c r="D7" s="41" t="s">
        <v>0</v>
      </c>
      <c r="E7" s="38"/>
      <c r="F7" s="38" t="s">
        <v>354</v>
      </c>
      <c r="G7" s="38" t="s">
        <v>355</v>
      </c>
      <c r="H7" s="38" t="s">
        <v>356</v>
      </c>
      <c r="I7" s="38"/>
      <c r="J7" s="42" t="s">
        <v>1</v>
      </c>
      <c r="K7" s="36" t="s">
        <v>2</v>
      </c>
      <c r="L7" s="36" t="s">
        <v>214</v>
      </c>
      <c r="M7" s="43" t="s">
        <v>359</v>
      </c>
      <c r="R7" s="1"/>
      <c r="W7" t="s">
        <v>407</v>
      </c>
    </row>
    <row r="8" spans="1:23" x14ac:dyDescent="0.35">
      <c r="A8" s="10" t="str">
        <f ca="1">IF(R8&lt;$B$5,"",R8)</f>
        <v/>
      </c>
      <c r="B8" s="2" t="str">
        <f>IF(ISBLANK(S8),"",S8)</f>
        <v/>
      </c>
      <c r="C8" s="2" t="str">
        <f>IF(ISBLANK(U8),"",U8)</f>
        <v/>
      </c>
      <c r="D8" s="3"/>
      <c r="F8" s="7" t="str">
        <f>IFERROR((B8+C8)/2,"")</f>
        <v/>
      </c>
      <c r="G8" s="7" t="str">
        <f>IFERROR(F8*1.02,"")</f>
        <v/>
      </c>
      <c r="H8" s="7" t="str">
        <f>IFERROR(F8*0.98,"")</f>
        <v/>
      </c>
      <c r="J8" s="15" t="str">
        <f>IF(AND(ISNUMBER(D8),ISNUMBER(B8)),(IF(OR(AND(D8&gt;G8,D8&gt;B8),AND(D8&lt;H8,D8&lt;C8)),"MCP finding","no MCP")),"")</f>
        <v/>
      </c>
      <c r="K8" s="19">
        <f ca="1">COUNTIF(J:J,"MCP finding")</f>
        <v>0</v>
      </c>
      <c r="L8" s="20" t="e">
        <f ca="1">TODAY()-INDEX(A:A,MATCH("MCP finding",J:J,0))</f>
        <v>#N/A</v>
      </c>
      <c r="M8" s="21" t="e">
        <f ca="1">INDEX(A:A,MATCH("MCP finding",J:J,0))</f>
        <v>#N/A</v>
      </c>
      <c r="R8" s="1"/>
      <c r="T8" s="1"/>
      <c r="W8" t="s">
        <v>408</v>
      </c>
    </row>
    <row r="9" spans="1:23" x14ac:dyDescent="0.35">
      <c r="A9" s="10" t="str">
        <f t="shared" ref="A9:A72" ca="1" si="0">IF(R9&lt;$B$5,"",R9)</f>
        <v/>
      </c>
      <c r="B9" s="2" t="str">
        <f t="shared" ref="B9:B72" si="1">IF(ISBLANK(S9),"",S9)</f>
        <v/>
      </c>
      <c r="C9" s="2" t="str">
        <f t="shared" ref="C9:C72" si="2">IF(ISBLANK(U9),"",U9)</f>
        <v/>
      </c>
      <c r="D9" s="3"/>
      <c r="F9" s="7" t="str">
        <f t="shared" ref="F9:F72" si="3">IFERROR((B9+C9)/2,"")</f>
        <v/>
      </c>
      <c r="G9" s="7" t="str">
        <f t="shared" ref="G9:G72" si="4">IFERROR(F9*1.02,"")</f>
        <v/>
      </c>
      <c r="H9" s="7" t="str">
        <f t="shared" ref="H9:H72" si="5">IFERROR(F9*0.98,"")</f>
        <v/>
      </c>
      <c r="J9" s="15" t="str">
        <f t="shared" ref="J9:J72" si="6">IF(AND(ISNUMBER(D9),ISNUMBER(B9)),(IF(OR(AND(D9&gt;G9,D9&gt;B9),AND(D9&lt;H9,D9&lt;C9)),"MCP finding","no MCP")),"")</f>
        <v/>
      </c>
      <c r="R9" s="1"/>
      <c r="T9" s="1"/>
      <c r="W9" t="s">
        <v>409</v>
      </c>
    </row>
    <row r="10" spans="1:23" x14ac:dyDescent="0.35">
      <c r="A10" s="10" t="str">
        <f t="shared" ca="1" si="0"/>
        <v/>
      </c>
      <c r="B10" s="2" t="str">
        <f t="shared" si="1"/>
        <v/>
      </c>
      <c r="C10" s="2" t="str">
        <f t="shared" si="2"/>
        <v/>
      </c>
      <c r="D10" s="3"/>
      <c r="F10" s="7" t="str">
        <f t="shared" si="3"/>
        <v/>
      </c>
      <c r="G10" s="7" t="str">
        <f t="shared" si="4"/>
        <v/>
      </c>
      <c r="H10" s="7" t="str">
        <f t="shared" si="5"/>
        <v/>
      </c>
      <c r="J10" s="15" t="str">
        <f t="shared" si="6"/>
        <v/>
      </c>
      <c r="R10" s="1"/>
      <c r="T10" s="1"/>
      <c r="W10" t="s">
        <v>410</v>
      </c>
    </row>
    <row r="11" spans="1:23" x14ac:dyDescent="0.35">
      <c r="A11" s="10" t="str">
        <f t="shared" ca="1" si="0"/>
        <v/>
      </c>
      <c r="B11" s="2" t="str">
        <f t="shared" si="1"/>
        <v/>
      </c>
      <c r="C11" s="2" t="str">
        <f t="shared" si="2"/>
        <v/>
      </c>
      <c r="D11" s="3"/>
      <c r="F11" s="7" t="str">
        <f t="shared" si="3"/>
        <v/>
      </c>
      <c r="G11" s="7" t="str">
        <f t="shared" si="4"/>
        <v/>
      </c>
      <c r="H11" s="7" t="str">
        <f t="shared" si="5"/>
        <v/>
      </c>
      <c r="J11" s="15" t="str">
        <f t="shared" si="6"/>
        <v/>
      </c>
      <c r="R11" s="1"/>
      <c r="T11" s="1"/>
      <c r="W11" t="s">
        <v>411</v>
      </c>
    </row>
    <row r="12" spans="1:23" x14ac:dyDescent="0.35">
      <c r="A12" s="10" t="str">
        <f t="shared" ca="1" si="0"/>
        <v/>
      </c>
      <c r="B12" s="2" t="str">
        <f t="shared" si="1"/>
        <v/>
      </c>
      <c r="C12" s="2" t="str">
        <f t="shared" si="2"/>
        <v/>
      </c>
      <c r="D12" s="3"/>
      <c r="F12" s="7" t="str">
        <f t="shared" si="3"/>
        <v/>
      </c>
      <c r="G12" s="7" t="str">
        <f t="shared" si="4"/>
        <v/>
      </c>
      <c r="H12" s="7" t="str">
        <f t="shared" si="5"/>
        <v/>
      </c>
      <c r="J12" s="15" t="str">
        <f t="shared" si="6"/>
        <v/>
      </c>
      <c r="R12" s="1"/>
      <c r="T12" s="1"/>
      <c r="W12" t="s">
        <v>412</v>
      </c>
    </row>
    <row r="13" spans="1:23" x14ac:dyDescent="0.35">
      <c r="A13" s="10" t="str">
        <f t="shared" ca="1" si="0"/>
        <v/>
      </c>
      <c r="B13" s="2" t="str">
        <f t="shared" si="1"/>
        <v/>
      </c>
      <c r="C13" s="2" t="str">
        <f t="shared" si="2"/>
        <v/>
      </c>
      <c r="D13" s="3"/>
      <c r="F13" s="7" t="str">
        <f t="shared" si="3"/>
        <v/>
      </c>
      <c r="G13" s="7" t="str">
        <f t="shared" si="4"/>
        <v/>
      </c>
      <c r="H13" s="7" t="str">
        <f t="shared" si="5"/>
        <v/>
      </c>
      <c r="J13" s="15" t="str">
        <f t="shared" si="6"/>
        <v/>
      </c>
      <c r="R13" s="1"/>
      <c r="T13" s="1"/>
      <c r="W13" t="s">
        <v>413</v>
      </c>
    </row>
    <row r="14" spans="1:23" x14ac:dyDescent="0.35">
      <c r="A14" s="10" t="str">
        <f t="shared" ca="1" si="0"/>
        <v/>
      </c>
      <c r="B14" s="2" t="str">
        <f t="shared" si="1"/>
        <v/>
      </c>
      <c r="C14" s="2" t="str">
        <f t="shared" si="2"/>
        <v/>
      </c>
      <c r="D14" s="3"/>
      <c r="F14" s="7" t="str">
        <f t="shared" si="3"/>
        <v/>
      </c>
      <c r="G14" s="7" t="str">
        <f t="shared" si="4"/>
        <v/>
      </c>
      <c r="H14" s="7" t="str">
        <f t="shared" si="5"/>
        <v/>
      </c>
      <c r="J14" s="15" t="str">
        <f t="shared" si="6"/>
        <v/>
      </c>
      <c r="R14" s="1"/>
      <c r="T14" s="1"/>
      <c r="W14" t="s">
        <v>414</v>
      </c>
    </row>
    <row r="15" spans="1:23" x14ac:dyDescent="0.35">
      <c r="A15" s="10" t="str">
        <f t="shared" ca="1" si="0"/>
        <v/>
      </c>
      <c r="B15" s="2" t="str">
        <f t="shared" si="1"/>
        <v/>
      </c>
      <c r="C15" s="2" t="str">
        <f t="shared" si="2"/>
        <v/>
      </c>
      <c r="D15" s="3"/>
      <c r="F15" s="7" t="str">
        <f t="shared" si="3"/>
        <v/>
      </c>
      <c r="G15" s="7" t="str">
        <f t="shared" si="4"/>
        <v/>
      </c>
      <c r="H15" s="7" t="str">
        <f t="shared" si="5"/>
        <v/>
      </c>
      <c r="J15" s="15" t="str">
        <f t="shared" si="6"/>
        <v/>
      </c>
      <c r="R15" s="1"/>
      <c r="T15" s="1"/>
      <c r="W15" t="s">
        <v>415</v>
      </c>
    </row>
    <row r="16" spans="1:23" x14ac:dyDescent="0.35">
      <c r="A16" s="10" t="str">
        <f t="shared" ca="1" si="0"/>
        <v/>
      </c>
      <c r="B16" s="2" t="str">
        <f t="shared" si="1"/>
        <v/>
      </c>
      <c r="C16" s="2" t="str">
        <f t="shared" si="2"/>
        <v/>
      </c>
      <c r="D16" s="3"/>
      <c r="F16" s="7" t="str">
        <f t="shared" si="3"/>
        <v/>
      </c>
      <c r="G16" s="7" t="str">
        <f t="shared" si="4"/>
        <v/>
      </c>
      <c r="H16" s="7" t="str">
        <f t="shared" si="5"/>
        <v/>
      </c>
      <c r="J16" s="15" t="str">
        <f t="shared" si="6"/>
        <v/>
      </c>
      <c r="R16" s="1"/>
      <c r="T16" s="1"/>
      <c r="W16" t="s">
        <v>416</v>
      </c>
    </row>
    <row r="17" spans="1:23" x14ac:dyDescent="0.35">
      <c r="A17" s="10" t="str">
        <f t="shared" ca="1" si="0"/>
        <v/>
      </c>
      <c r="B17" s="2" t="str">
        <f t="shared" si="1"/>
        <v/>
      </c>
      <c r="C17" s="2" t="str">
        <f t="shared" si="2"/>
        <v/>
      </c>
      <c r="D17" s="3"/>
      <c r="F17" s="7" t="str">
        <f t="shared" si="3"/>
        <v/>
      </c>
      <c r="G17" s="7" t="str">
        <f t="shared" si="4"/>
        <v/>
      </c>
      <c r="H17" s="7" t="str">
        <f t="shared" si="5"/>
        <v/>
      </c>
      <c r="J17" s="15" t="str">
        <f t="shared" si="6"/>
        <v/>
      </c>
      <c r="R17" s="1"/>
      <c r="T17" s="1"/>
      <c r="W17" t="s">
        <v>417</v>
      </c>
    </row>
    <row r="18" spans="1:23" x14ac:dyDescent="0.35">
      <c r="A18" s="10" t="str">
        <f t="shared" ca="1" si="0"/>
        <v/>
      </c>
      <c r="B18" s="2" t="str">
        <f t="shared" si="1"/>
        <v/>
      </c>
      <c r="C18" s="2" t="str">
        <f t="shared" si="2"/>
        <v/>
      </c>
      <c r="D18" s="3"/>
      <c r="F18" s="7" t="str">
        <f t="shared" si="3"/>
        <v/>
      </c>
      <c r="G18" s="7" t="str">
        <f t="shared" si="4"/>
        <v/>
      </c>
      <c r="H18" s="7" t="str">
        <f t="shared" si="5"/>
        <v/>
      </c>
      <c r="J18" s="15" t="str">
        <f t="shared" si="6"/>
        <v/>
      </c>
      <c r="R18" s="1"/>
      <c r="T18" s="1"/>
      <c r="W18" t="s">
        <v>418</v>
      </c>
    </row>
    <row r="19" spans="1:23" x14ac:dyDescent="0.35">
      <c r="A19" s="10" t="str">
        <f t="shared" ca="1" si="0"/>
        <v/>
      </c>
      <c r="B19" s="2" t="str">
        <f t="shared" si="1"/>
        <v/>
      </c>
      <c r="C19" s="2" t="str">
        <f t="shared" si="2"/>
        <v/>
      </c>
      <c r="D19" s="3"/>
      <c r="F19" s="7" t="str">
        <f t="shared" si="3"/>
        <v/>
      </c>
      <c r="G19" s="7" t="str">
        <f t="shared" si="4"/>
        <v/>
      </c>
      <c r="H19" s="7" t="str">
        <f t="shared" si="5"/>
        <v/>
      </c>
      <c r="J19" s="15" t="str">
        <f t="shared" si="6"/>
        <v/>
      </c>
      <c r="R19" s="1"/>
      <c r="T19" s="1"/>
      <c r="W19" t="s">
        <v>419</v>
      </c>
    </row>
    <row r="20" spans="1:23" x14ac:dyDescent="0.35">
      <c r="A20" s="10" t="str">
        <f t="shared" ca="1" si="0"/>
        <v/>
      </c>
      <c r="B20" s="2" t="str">
        <f t="shared" si="1"/>
        <v/>
      </c>
      <c r="C20" s="2" t="str">
        <f t="shared" si="2"/>
        <v/>
      </c>
      <c r="D20" s="3"/>
      <c r="F20" s="7" t="str">
        <f t="shared" si="3"/>
        <v/>
      </c>
      <c r="G20" s="7" t="str">
        <f t="shared" si="4"/>
        <v/>
      </c>
      <c r="H20" s="7" t="str">
        <f t="shared" si="5"/>
        <v/>
      </c>
      <c r="J20" s="15" t="str">
        <f t="shared" si="6"/>
        <v/>
      </c>
      <c r="R20" s="1"/>
      <c r="T20" s="1"/>
      <c r="W20" t="s">
        <v>420</v>
      </c>
    </row>
    <row r="21" spans="1:23" x14ac:dyDescent="0.35">
      <c r="A21" s="10" t="str">
        <f t="shared" ca="1" si="0"/>
        <v/>
      </c>
      <c r="B21" s="2" t="str">
        <f t="shared" si="1"/>
        <v/>
      </c>
      <c r="C21" s="2" t="str">
        <f t="shared" si="2"/>
        <v/>
      </c>
      <c r="D21" s="3"/>
      <c r="F21" s="7" t="str">
        <f t="shared" si="3"/>
        <v/>
      </c>
      <c r="G21" s="7" t="str">
        <f t="shared" si="4"/>
        <v/>
      </c>
      <c r="H21" s="7" t="str">
        <f t="shared" si="5"/>
        <v/>
      </c>
      <c r="J21" s="15" t="str">
        <f t="shared" si="6"/>
        <v/>
      </c>
      <c r="R21" s="1"/>
      <c r="T21" s="1"/>
      <c r="W21" t="s">
        <v>421</v>
      </c>
    </row>
    <row r="22" spans="1:23" x14ac:dyDescent="0.35">
      <c r="A22" s="10" t="str">
        <f t="shared" ca="1" si="0"/>
        <v/>
      </c>
      <c r="B22" s="2" t="str">
        <f t="shared" si="1"/>
        <v/>
      </c>
      <c r="C22" s="2" t="str">
        <f t="shared" si="2"/>
        <v/>
      </c>
      <c r="D22" s="3"/>
      <c r="F22" s="7" t="str">
        <f t="shared" si="3"/>
        <v/>
      </c>
      <c r="G22" s="7" t="str">
        <f t="shared" si="4"/>
        <v/>
      </c>
      <c r="H22" s="7" t="str">
        <f t="shared" si="5"/>
        <v/>
      </c>
      <c r="J22" s="15" t="str">
        <f t="shared" si="6"/>
        <v/>
      </c>
      <c r="R22" s="1"/>
      <c r="T22" s="1"/>
      <c r="W22" t="s">
        <v>422</v>
      </c>
    </row>
    <row r="23" spans="1:23" x14ac:dyDescent="0.35">
      <c r="A23" s="10" t="str">
        <f t="shared" ca="1" si="0"/>
        <v/>
      </c>
      <c r="B23" s="2" t="str">
        <f t="shared" si="1"/>
        <v/>
      </c>
      <c r="C23" s="2" t="str">
        <f t="shared" si="2"/>
        <v/>
      </c>
      <c r="D23" s="3"/>
      <c r="F23" s="7" t="str">
        <f t="shared" si="3"/>
        <v/>
      </c>
      <c r="G23" s="7" t="str">
        <f t="shared" si="4"/>
        <v/>
      </c>
      <c r="H23" s="7" t="str">
        <f t="shared" si="5"/>
        <v/>
      </c>
      <c r="J23" s="15" t="str">
        <f t="shared" si="6"/>
        <v/>
      </c>
      <c r="R23" s="1"/>
      <c r="T23" s="1"/>
      <c r="W23" t="s">
        <v>423</v>
      </c>
    </row>
    <row r="24" spans="1:23" x14ac:dyDescent="0.35">
      <c r="A24" s="10" t="str">
        <f t="shared" ca="1" si="0"/>
        <v/>
      </c>
      <c r="B24" s="2" t="str">
        <f t="shared" si="1"/>
        <v/>
      </c>
      <c r="C24" s="2" t="str">
        <f t="shared" si="2"/>
        <v/>
      </c>
      <c r="D24" s="3"/>
      <c r="F24" s="7" t="str">
        <f t="shared" si="3"/>
        <v/>
      </c>
      <c r="G24" s="7" t="str">
        <f t="shared" si="4"/>
        <v/>
      </c>
      <c r="H24" s="7" t="str">
        <f t="shared" si="5"/>
        <v/>
      </c>
      <c r="J24" s="15" t="str">
        <f t="shared" si="6"/>
        <v/>
      </c>
      <c r="R24" s="1"/>
      <c r="T24" s="1"/>
      <c r="W24" t="s">
        <v>424</v>
      </c>
    </row>
    <row r="25" spans="1:23" x14ac:dyDescent="0.35">
      <c r="A25" s="10" t="str">
        <f t="shared" ca="1" si="0"/>
        <v/>
      </c>
      <c r="B25" s="2" t="str">
        <f t="shared" si="1"/>
        <v/>
      </c>
      <c r="C25" s="2" t="str">
        <f t="shared" si="2"/>
        <v/>
      </c>
      <c r="D25" s="3"/>
      <c r="F25" s="7" t="str">
        <f t="shared" si="3"/>
        <v/>
      </c>
      <c r="G25" s="7" t="str">
        <f t="shared" si="4"/>
        <v/>
      </c>
      <c r="H25" s="7" t="str">
        <f t="shared" si="5"/>
        <v/>
      </c>
      <c r="J25" s="15" t="str">
        <f t="shared" si="6"/>
        <v/>
      </c>
      <c r="R25" s="1"/>
      <c r="T25" s="1"/>
      <c r="W25" t="s">
        <v>425</v>
      </c>
    </row>
    <row r="26" spans="1:23" x14ac:dyDescent="0.35">
      <c r="A26" s="10" t="str">
        <f t="shared" ca="1" si="0"/>
        <v/>
      </c>
      <c r="B26" s="2" t="str">
        <f t="shared" si="1"/>
        <v/>
      </c>
      <c r="C26" s="2" t="str">
        <f t="shared" si="2"/>
        <v/>
      </c>
      <c r="D26" s="3"/>
      <c r="F26" s="7" t="str">
        <f t="shared" si="3"/>
        <v/>
      </c>
      <c r="G26" s="7" t="str">
        <f t="shared" si="4"/>
        <v/>
      </c>
      <c r="H26" s="7" t="str">
        <f t="shared" si="5"/>
        <v/>
      </c>
      <c r="J26" s="15" t="str">
        <f t="shared" si="6"/>
        <v/>
      </c>
      <c r="R26" s="1"/>
      <c r="T26" s="1"/>
      <c r="W26" t="s">
        <v>426</v>
      </c>
    </row>
    <row r="27" spans="1:23" x14ac:dyDescent="0.35">
      <c r="A27" s="10" t="str">
        <f t="shared" ca="1" si="0"/>
        <v/>
      </c>
      <c r="B27" s="2" t="str">
        <f t="shared" si="1"/>
        <v/>
      </c>
      <c r="C27" s="2" t="str">
        <f t="shared" si="2"/>
        <v/>
      </c>
      <c r="D27" s="3"/>
      <c r="F27" s="7" t="str">
        <f t="shared" si="3"/>
        <v/>
      </c>
      <c r="G27" s="7" t="str">
        <f t="shared" si="4"/>
        <v/>
      </c>
      <c r="H27" s="7" t="str">
        <f t="shared" si="5"/>
        <v/>
      </c>
      <c r="J27" s="15" t="str">
        <f t="shared" si="6"/>
        <v/>
      </c>
      <c r="R27" s="1"/>
      <c r="T27" s="1"/>
      <c r="W27" t="s">
        <v>427</v>
      </c>
    </row>
    <row r="28" spans="1:23" x14ac:dyDescent="0.35">
      <c r="A28" s="10" t="str">
        <f t="shared" ca="1" si="0"/>
        <v/>
      </c>
      <c r="B28" s="2" t="str">
        <f t="shared" si="1"/>
        <v/>
      </c>
      <c r="C28" s="2" t="str">
        <f t="shared" si="2"/>
        <v/>
      </c>
      <c r="D28" s="3"/>
      <c r="F28" s="7" t="str">
        <f t="shared" si="3"/>
        <v/>
      </c>
      <c r="G28" s="7" t="str">
        <f t="shared" si="4"/>
        <v/>
      </c>
      <c r="H28" s="7" t="str">
        <f t="shared" si="5"/>
        <v/>
      </c>
      <c r="J28" s="15" t="str">
        <f t="shared" si="6"/>
        <v/>
      </c>
      <c r="R28" s="1"/>
      <c r="T28" s="1"/>
      <c r="W28" t="s">
        <v>428</v>
      </c>
    </row>
    <row r="29" spans="1:23" x14ac:dyDescent="0.35">
      <c r="A29" s="10" t="str">
        <f t="shared" ca="1" si="0"/>
        <v/>
      </c>
      <c r="B29" s="2" t="str">
        <f t="shared" si="1"/>
        <v/>
      </c>
      <c r="C29" s="2" t="str">
        <f t="shared" si="2"/>
        <v/>
      </c>
      <c r="D29" s="3"/>
      <c r="F29" s="7" t="str">
        <f t="shared" si="3"/>
        <v/>
      </c>
      <c r="G29" s="7" t="str">
        <f t="shared" si="4"/>
        <v/>
      </c>
      <c r="H29" s="7" t="str">
        <f t="shared" si="5"/>
        <v/>
      </c>
      <c r="J29" s="15" t="str">
        <f t="shared" si="6"/>
        <v/>
      </c>
      <c r="R29" s="1"/>
      <c r="T29" s="1"/>
      <c r="W29" t="s">
        <v>429</v>
      </c>
    </row>
    <row r="30" spans="1:23" x14ac:dyDescent="0.35">
      <c r="A30" s="10" t="str">
        <f t="shared" ca="1" si="0"/>
        <v/>
      </c>
      <c r="B30" s="2" t="str">
        <f t="shared" si="1"/>
        <v/>
      </c>
      <c r="C30" s="2" t="str">
        <f t="shared" si="2"/>
        <v/>
      </c>
      <c r="D30" s="3"/>
      <c r="F30" s="7" t="str">
        <f t="shared" si="3"/>
        <v/>
      </c>
      <c r="G30" s="7" t="str">
        <f t="shared" si="4"/>
        <v/>
      </c>
      <c r="H30" s="7" t="str">
        <f t="shared" si="5"/>
        <v/>
      </c>
      <c r="J30" s="15" t="str">
        <f t="shared" si="6"/>
        <v/>
      </c>
      <c r="R30" s="1"/>
      <c r="T30" s="1"/>
      <c r="W30" t="s">
        <v>430</v>
      </c>
    </row>
    <row r="31" spans="1:23" x14ac:dyDescent="0.35">
      <c r="A31" s="10" t="str">
        <f t="shared" ca="1" si="0"/>
        <v/>
      </c>
      <c r="B31" s="2" t="str">
        <f t="shared" si="1"/>
        <v/>
      </c>
      <c r="C31" s="2" t="str">
        <f t="shared" si="2"/>
        <v/>
      </c>
      <c r="D31" s="3"/>
      <c r="F31" s="7" t="str">
        <f t="shared" si="3"/>
        <v/>
      </c>
      <c r="G31" s="7" t="str">
        <f t="shared" si="4"/>
        <v/>
      </c>
      <c r="H31" s="7" t="str">
        <f t="shared" si="5"/>
        <v/>
      </c>
      <c r="J31" s="15" t="str">
        <f t="shared" si="6"/>
        <v/>
      </c>
      <c r="R31" s="1"/>
      <c r="T31" s="1"/>
      <c r="W31" t="s">
        <v>431</v>
      </c>
    </row>
    <row r="32" spans="1:23" x14ac:dyDescent="0.35">
      <c r="A32" s="10" t="str">
        <f t="shared" ca="1" si="0"/>
        <v/>
      </c>
      <c r="B32" s="2" t="str">
        <f t="shared" si="1"/>
        <v/>
      </c>
      <c r="C32" s="2" t="str">
        <f t="shared" si="2"/>
        <v/>
      </c>
      <c r="D32" s="3"/>
      <c r="F32" s="7" t="str">
        <f t="shared" si="3"/>
        <v/>
      </c>
      <c r="G32" s="7" t="str">
        <f t="shared" si="4"/>
        <v/>
      </c>
      <c r="H32" s="7" t="str">
        <f t="shared" si="5"/>
        <v/>
      </c>
      <c r="J32" s="15" t="str">
        <f t="shared" si="6"/>
        <v/>
      </c>
      <c r="R32" s="1"/>
      <c r="T32" s="1"/>
      <c r="W32" t="s">
        <v>432</v>
      </c>
    </row>
    <row r="33" spans="1:23" x14ac:dyDescent="0.35">
      <c r="A33" s="10" t="str">
        <f t="shared" ca="1" si="0"/>
        <v/>
      </c>
      <c r="B33" s="2" t="str">
        <f t="shared" si="1"/>
        <v/>
      </c>
      <c r="C33" s="2" t="str">
        <f t="shared" si="2"/>
        <v/>
      </c>
      <c r="D33" s="3"/>
      <c r="F33" s="7" t="str">
        <f t="shared" si="3"/>
        <v/>
      </c>
      <c r="G33" s="7" t="str">
        <f t="shared" si="4"/>
        <v/>
      </c>
      <c r="H33" s="7" t="str">
        <f t="shared" si="5"/>
        <v/>
      </c>
      <c r="J33" s="15" t="str">
        <f t="shared" si="6"/>
        <v/>
      </c>
      <c r="R33" s="1"/>
      <c r="T33" s="1"/>
      <c r="W33" t="s">
        <v>560</v>
      </c>
    </row>
    <row r="34" spans="1:23" x14ac:dyDescent="0.35">
      <c r="A34" s="10" t="str">
        <f t="shared" ca="1" si="0"/>
        <v/>
      </c>
      <c r="B34" s="2" t="str">
        <f t="shared" si="1"/>
        <v/>
      </c>
      <c r="C34" s="2" t="str">
        <f t="shared" si="2"/>
        <v/>
      </c>
      <c r="D34" s="3"/>
      <c r="F34" s="7" t="str">
        <f t="shared" si="3"/>
        <v/>
      </c>
      <c r="G34" s="7" t="str">
        <f t="shared" si="4"/>
        <v/>
      </c>
      <c r="H34" s="7" t="str">
        <f t="shared" si="5"/>
        <v/>
      </c>
      <c r="J34" s="15" t="str">
        <f t="shared" si="6"/>
        <v/>
      </c>
      <c r="R34" s="1"/>
      <c r="T34" s="1"/>
      <c r="W34" t="s">
        <v>559</v>
      </c>
    </row>
    <row r="35" spans="1:23" x14ac:dyDescent="0.35">
      <c r="A35" s="10" t="str">
        <f t="shared" ca="1" si="0"/>
        <v/>
      </c>
      <c r="B35" s="2" t="str">
        <f t="shared" si="1"/>
        <v/>
      </c>
      <c r="C35" s="2" t="str">
        <f t="shared" si="2"/>
        <v/>
      </c>
      <c r="D35" s="3"/>
      <c r="F35" s="7" t="str">
        <f t="shared" si="3"/>
        <v/>
      </c>
      <c r="G35" s="7" t="str">
        <f t="shared" si="4"/>
        <v/>
      </c>
      <c r="H35" s="7" t="str">
        <f t="shared" si="5"/>
        <v/>
      </c>
      <c r="J35" s="15" t="str">
        <f t="shared" si="6"/>
        <v/>
      </c>
      <c r="R35" s="1"/>
      <c r="T35" s="1"/>
      <c r="W35" t="s">
        <v>433</v>
      </c>
    </row>
    <row r="36" spans="1:23" x14ac:dyDescent="0.35">
      <c r="A36" s="10" t="str">
        <f t="shared" ca="1" si="0"/>
        <v/>
      </c>
      <c r="B36" s="2" t="str">
        <f t="shared" si="1"/>
        <v/>
      </c>
      <c r="C36" s="2" t="str">
        <f t="shared" si="2"/>
        <v/>
      </c>
      <c r="D36" s="3"/>
      <c r="F36" s="7" t="str">
        <f t="shared" si="3"/>
        <v/>
      </c>
      <c r="G36" s="7" t="str">
        <f t="shared" si="4"/>
        <v/>
      </c>
      <c r="H36" s="7" t="str">
        <f t="shared" si="5"/>
        <v/>
      </c>
      <c r="J36" s="15" t="str">
        <f t="shared" si="6"/>
        <v/>
      </c>
      <c r="R36" s="1"/>
      <c r="T36" s="1"/>
      <c r="W36" t="s">
        <v>434</v>
      </c>
    </row>
    <row r="37" spans="1:23" x14ac:dyDescent="0.35">
      <c r="A37" s="10" t="str">
        <f t="shared" ca="1" si="0"/>
        <v/>
      </c>
      <c r="B37" s="2" t="str">
        <f t="shared" si="1"/>
        <v/>
      </c>
      <c r="C37" s="2" t="str">
        <f t="shared" si="2"/>
        <v/>
      </c>
      <c r="D37" s="3"/>
      <c r="F37" s="7" t="str">
        <f t="shared" si="3"/>
        <v/>
      </c>
      <c r="G37" s="7" t="str">
        <f t="shared" si="4"/>
        <v/>
      </c>
      <c r="H37" s="7" t="str">
        <f t="shared" si="5"/>
        <v/>
      </c>
      <c r="J37" s="15" t="str">
        <f t="shared" si="6"/>
        <v/>
      </c>
      <c r="R37" s="1"/>
      <c r="T37" s="1"/>
      <c r="W37" t="s">
        <v>435</v>
      </c>
    </row>
    <row r="38" spans="1:23" x14ac:dyDescent="0.35">
      <c r="A38" s="10" t="str">
        <f t="shared" ca="1" si="0"/>
        <v/>
      </c>
      <c r="B38" s="2" t="str">
        <f t="shared" si="1"/>
        <v/>
      </c>
      <c r="C38" s="2" t="str">
        <f t="shared" si="2"/>
        <v/>
      </c>
      <c r="D38" s="3"/>
      <c r="F38" s="7" t="str">
        <f t="shared" si="3"/>
        <v/>
      </c>
      <c r="G38" s="7" t="str">
        <f t="shared" si="4"/>
        <v/>
      </c>
      <c r="H38" s="7" t="str">
        <f t="shared" si="5"/>
        <v/>
      </c>
      <c r="J38" s="15" t="str">
        <f t="shared" si="6"/>
        <v/>
      </c>
      <c r="R38" s="1"/>
      <c r="T38" s="1"/>
      <c r="W38" t="s">
        <v>436</v>
      </c>
    </row>
    <row r="39" spans="1:23" x14ac:dyDescent="0.35">
      <c r="A39" s="10" t="str">
        <f t="shared" ca="1" si="0"/>
        <v/>
      </c>
      <c r="B39" s="2" t="str">
        <f t="shared" si="1"/>
        <v/>
      </c>
      <c r="C39" s="2" t="str">
        <f t="shared" si="2"/>
        <v/>
      </c>
      <c r="D39" s="3"/>
      <c r="F39" s="7" t="str">
        <f t="shared" si="3"/>
        <v/>
      </c>
      <c r="G39" s="7" t="str">
        <f t="shared" si="4"/>
        <v/>
      </c>
      <c r="H39" s="7" t="str">
        <f t="shared" si="5"/>
        <v/>
      </c>
      <c r="J39" s="15" t="str">
        <f t="shared" si="6"/>
        <v/>
      </c>
      <c r="R39" s="1"/>
      <c r="T39" s="1"/>
      <c r="W39" t="s">
        <v>437</v>
      </c>
    </row>
    <row r="40" spans="1:23" x14ac:dyDescent="0.35">
      <c r="A40" s="10" t="str">
        <f t="shared" ca="1" si="0"/>
        <v/>
      </c>
      <c r="B40" s="2" t="str">
        <f t="shared" si="1"/>
        <v/>
      </c>
      <c r="C40" s="2" t="str">
        <f t="shared" si="2"/>
        <v/>
      </c>
      <c r="D40" s="3"/>
      <c r="F40" s="7" t="str">
        <f t="shared" si="3"/>
        <v/>
      </c>
      <c r="G40" s="7" t="str">
        <f t="shared" si="4"/>
        <v/>
      </c>
      <c r="H40" s="7" t="str">
        <f t="shared" si="5"/>
        <v/>
      </c>
      <c r="J40" s="15" t="str">
        <f t="shared" si="6"/>
        <v/>
      </c>
      <c r="R40" s="1"/>
      <c r="T40" s="1"/>
      <c r="W40" t="s">
        <v>438</v>
      </c>
    </row>
    <row r="41" spans="1:23" x14ac:dyDescent="0.35">
      <c r="A41" s="10" t="str">
        <f t="shared" ca="1" si="0"/>
        <v/>
      </c>
      <c r="B41" s="2" t="str">
        <f t="shared" si="1"/>
        <v/>
      </c>
      <c r="C41" s="2" t="str">
        <f t="shared" si="2"/>
        <v/>
      </c>
      <c r="D41" s="3"/>
      <c r="F41" s="7" t="str">
        <f t="shared" si="3"/>
        <v/>
      </c>
      <c r="G41" s="7" t="str">
        <f t="shared" si="4"/>
        <v/>
      </c>
      <c r="H41" s="7" t="str">
        <f t="shared" si="5"/>
        <v/>
      </c>
      <c r="J41" s="15" t="str">
        <f t="shared" si="6"/>
        <v/>
      </c>
      <c r="R41" s="1"/>
      <c r="T41" s="1"/>
      <c r="W41" t="s">
        <v>439</v>
      </c>
    </row>
    <row r="42" spans="1:23" x14ac:dyDescent="0.35">
      <c r="A42" s="10" t="str">
        <f t="shared" ca="1" si="0"/>
        <v/>
      </c>
      <c r="B42" s="2" t="str">
        <f t="shared" si="1"/>
        <v/>
      </c>
      <c r="C42" s="2" t="str">
        <f t="shared" si="2"/>
        <v/>
      </c>
      <c r="D42" s="3"/>
      <c r="F42" s="7" t="str">
        <f t="shared" si="3"/>
        <v/>
      </c>
      <c r="G42" s="7" t="str">
        <f t="shared" si="4"/>
        <v/>
      </c>
      <c r="H42" s="7" t="str">
        <f t="shared" si="5"/>
        <v/>
      </c>
      <c r="J42" s="15" t="str">
        <f t="shared" si="6"/>
        <v/>
      </c>
      <c r="R42" s="1"/>
      <c r="T42" s="1"/>
      <c r="W42" t="s">
        <v>440</v>
      </c>
    </row>
    <row r="43" spans="1:23" x14ac:dyDescent="0.35">
      <c r="A43" s="10" t="str">
        <f t="shared" ca="1" si="0"/>
        <v/>
      </c>
      <c r="B43" s="2" t="str">
        <f t="shared" si="1"/>
        <v/>
      </c>
      <c r="C43" s="2" t="str">
        <f t="shared" si="2"/>
        <v/>
      </c>
      <c r="D43" s="3"/>
      <c r="F43" s="7" t="str">
        <f t="shared" si="3"/>
        <v/>
      </c>
      <c r="G43" s="7" t="str">
        <f t="shared" si="4"/>
        <v/>
      </c>
      <c r="H43" s="7" t="str">
        <f t="shared" si="5"/>
        <v/>
      </c>
      <c r="J43" s="15" t="str">
        <f t="shared" si="6"/>
        <v/>
      </c>
      <c r="R43" s="1"/>
      <c r="T43" s="1"/>
      <c r="W43" t="s">
        <v>441</v>
      </c>
    </row>
    <row r="44" spans="1:23" x14ac:dyDescent="0.35">
      <c r="A44" s="10" t="str">
        <f t="shared" ca="1" si="0"/>
        <v/>
      </c>
      <c r="B44" s="2" t="str">
        <f t="shared" si="1"/>
        <v/>
      </c>
      <c r="C44" s="2" t="str">
        <f t="shared" si="2"/>
        <v/>
      </c>
      <c r="D44" s="3"/>
      <c r="F44" s="7" t="str">
        <f t="shared" si="3"/>
        <v/>
      </c>
      <c r="G44" s="7" t="str">
        <f t="shared" si="4"/>
        <v/>
      </c>
      <c r="H44" s="7" t="str">
        <f t="shared" si="5"/>
        <v/>
      </c>
      <c r="J44" s="15" t="str">
        <f t="shared" si="6"/>
        <v/>
      </c>
      <c r="R44" s="1"/>
      <c r="T44" s="1"/>
      <c r="W44" t="s">
        <v>442</v>
      </c>
    </row>
    <row r="45" spans="1:23" x14ac:dyDescent="0.35">
      <c r="A45" s="10" t="str">
        <f t="shared" ca="1" si="0"/>
        <v/>
      </c>
      <c r="B45" s="2" t="str">
        <f t="shared" si="1"/>
        <v/>
      </c>
      <c r="C45" s="2" t="str">
        <f t="shared" si="2"/>
        <v/>
      </c>
      <c r="D45" s="3"/>
      <c r="F45" s="7" t="str">
        <f t="shared" si="3"/>
        <v/>
      </c>
      <c r="G45" s="7" t="str">
        <f t="shared" si="4"/>
        <v/>
      </c>
      <c r="H45" s="7" t="str">
        <f t="shared" si="5"/>
        <v/>
      </c>
      <c r="J45" s="15" t="str">
        <f t="shared" si="6"/>
        <v/>
      </c>
      <c r="R45" s="1"/>
      <c r="T45" s="1"/>
      <c r="W45" t="s">
        <v>443</v>
      </c>
    </row>
    <row r="46" spans="1:23" x14ac:dyDescent="0.35">
      <c r="A46" s="10" t="str">
        <f t="shared" ca="1" si="0"/>
        <v/>
      </c>
      <c r="B46" s="2" t="str">
        <f t="shared" si="1"/>
        <v/>
      </c>
      <c r="C46" s="2" t="str">
        <f t="shared" si="2"/>
        <v/>
      </c>
      <c r="D46" s="3"/>
      <c r="F46" s="7" t="str">
        <f t="shared" si="3"/>
        <v/>
      </c>
      <c r="G46" s="7" t="str">
        <f t="shared" si="4"/>
        <v/>
      </c>
      <c r="H46" s="7" t="str">
        <f t="shared" si="5"/>
        <v/>
      </c>
      <c r="J46" s="15" t="str">
        <f t="shared" si="6"/>
        <v/>
      </c>
      <c r="R46" s="1"/>
      <c r="T46" s="1"/>
      <c r="W46" t="s">
        <v>444</v>
      </c>
    </row>
    <row r="47" spans="1:23" x14ac:dyDescent="0.35">
      <c r="A47" s="10" t="str">
        <f t="shared" ca="1" si="0"/>
        <v/>
      </c>
      <c r="B47" s="2" t="str">
        <f t="shared" si="1"/>
        <v/>
      </c>
      <c r="C47" s="2" t="str">
        <f t="shared" si="2"/>
        <v/>
      </c>
      <c r="D47" s="3"/>
      <c r="F47" s="7" t="str">
        <f t="shared" si="3"/>
        <v/>
      </c>
      <c r="G47" s="7" t="str">
        <f t="shared" si="4"/>
        <v/>
      </c>
      <c r="H47" s="7" t="str">
        <f t="shared" si="5"/>
        <v/>
      </c>
      <c r="J47" s="15" t="str">
        <f t="shared" si="6"/>
        <v/>
      </c>
      <c r="R47" s="1"/>
      <c r="T47" s="1"/>
      <c r="W47" t="s">
        <v>445</v>
      </c>
    </row>
    <row r="48" spans="1:23" x14ac:dyDescent="0.35">
      <c r="A48" s="10" t="str">
        <f t="shared" ca="1" si="0"/>
        <v/>
      </c>
      <c r="B48" s="2" t="str">
        <f t="shared" si="1"/>
        <v/>
      </c>
      <c r="C48" s="2" t="str">
        <f t="shared" si="2"/>
        <v/>
      </c>
      <c r="D48" s="3"/>
      <c r="F48" s="7" t="str">
        <f>IFERROR((B48+C48)/2,"")</f>
        <v/>
      </c>
      <c r="G48" s="7" t="str">
        <f t="shared" si="4"/>
        <v/>
      </c>
      <c r="H48" s="7" t="str">
        <f t="shared" si="5"/>
        <v/>
      </c>
      <c r="J48" s="15" t="str">
        <f t="shared" si="6"/>
        <v/>
      </c>
      <c r="R48" s="1"/>
      <c r="T48" s="1"/>
      <c r="W48" t="s">
        <v>446</v>
      </c>
    </row>
    <row r="49" spans="1:23" x14ac:dyDescent="0.35">
      <c r="A49" s="10" t="str">
        <f t="shared" ca="1" si="0"/>
        <v/>
      </c>
      <c r="B49" s="2" t="str">
        <f t="shared" si="1"/>
        <v/>
      </c>
      <c r="C49" s="2" t="str">
        <f t="shared" si="2"/>
        <v/>
      </c>
      <c r="D49" s="3"/>
      <c r="F49" s="7" t="str">
        <f t="shared" si="3"/>
        <v/>
      </c>
      <c r="G49" s="7" t="str">
        <f t="shared" si="4"/>
        <v/>
      </c>
      <c r="H49" s="7" t="str">
        <f t="shared" si="5"/>
        <v/>
      </c>
      <c r="J49" s="15" t="str">
        <f t="shared" si="6"/>
        <v/>
      </c>
      <c r="R49" s="1"/>
      <c r="T49" s="1"/>
      <c r="W49" t="s">
        <v>447</v>
      </c>
    </row>
    <row r="50" spans="1:23" x14ac:dyDescent="0.35">
      <c r="A50" s="10" t="str">
        <f t="shared" ca="1" si="0"/>
        <v/>
      </c>
      <c r="B50" s="2" t="str">
        <f t="shared" si="1"/>
        <v/>
      </c>
      <c r="C50" s="2" t="str">
        <f t="shared" si="2"/>
        <v/>
      </c>
      <c r="D50" s="3"/>
      <c r="F50" s="7" t="str">
        <f t="shared" si="3"/>
        <v/>
      </c>
      <c r="G50" s="7" t="str">
        <f t="shared" si="4"/>
        <v/>
      </c>
      <c r="H50" s="7" t="str">
        <f t="shared" si="5"/>
        <v/>
      </c>
      <c r="J50" s="15" t="str">
        <f t="shared" si="6"/>
        <v/>
      </c>
      <c r="R50" s="1"/>
      <c r="T50" s="1"/>
      <c r="W50" t="s">
        <v>448</v>
      </c>
    </row>
    <row r="51" spans="1:23" x14ac:dyDescent="0.35">
      <c r="A51" s="10" t="str">
        <f t="shared" ca="1" si="0"/>
        <v/>
      </c>
      <c r="B51" s="2" t="str">
        <f t="shared" si="1"/>
        <v/>
      </c>
      <c r="C51" s="2" t="str">
        <f t="shared" si="2"/>
        <v/>
      </c>
      <c r="D51" s="3"/>
      <c r="F51" s="7" t="str">
        <f t="shared" si="3"/>
        <v/>
      </c>
      <c r="G51" s="7" t="str">
        <f t="shared" si="4"/>
        <v/>
      </c>
      <c r="H51" s="7" t="str">
        <f t="shared" si="5"/>
        <v/>
      </c>
      <c r="J51" s="15" t="str">
        <f t="shared" si="6"/>
        <v/>
      </c>
      <c r="R51" s="1"/>
      <c r="T51" s="1"/>
      <c r="W51" t="s">
        <v>449</v>
      </c>
    </row>
    <row r="52" spans="1:23" x14ac:dyDescent="0.35">
      <c r="A52" s="10" t="str">
        <f t="shared" ca="1" si="0"/>
        <v/>
      </c>
      <c r="B52" s="2" t="str">
        <f t="shared" si="1"/>
        <v/>
      </c>
      <c r="C52" s="2" t="str">
        <f t="shared" si="2"/>
        <v/>
      </c>
      <c r="D52" s="3"/>
      <c r="F52" s="7" t="str">
        <f t="shared" si="3"/>
        <v/>
      </c>
      <c r="G52" s="7" t="str">
        <f>IFERROR(F52*1.02,"")</f>
        <v/>
      </c>
      <c r="H52" s="7" t="str">
        <f t="shared" si="5"/>
        <v/>
      </c>
      <c r="J52" s="15" t="str">
        <f t="shared" si="6"/>
        <v/>
      </c>
      <c r="R52" s="1"/>
      <c r="T52" s="1"/>
      <c r="W52" t="s">
        <v>450</v>
      </c>
    </row>
    <row r="53" spans="1:23" x14ac:dyDescent="0.35">
      <c r="A53" s="10" t="str">
        <f t="shared" ca="1" si="0"/>
        <v/>
      </c>
      <c r="B53" s="2" t="str">
        <f t="shared" si="1"/>
        <v/>
      </c>
      <c r="C53" s="2" t="str">
        <f t="shared" si="2"/>
        <v/>
      </c>
      <c r="D53" s="3"/>
      <c r="F53" s="7" t="str">
        <f t="shared" si="3"/>
        <v/>
      </c>
      <c r="G53" s="7" t="str">
        <f t="shared" si="4"/>
        <v/>
      </c>
      <c r="H53" s="7" t="str">
        <f t="shared" si="5"/>
        <v/>
      </c>
      <c r="J53" s="15" t="str">
        <f t="shared" si="6"/>
        <v/>
      </c>
      <c r="R53" s="1"/>
      <c r="T53" s="1"/>
      <c r="W53" t="s">
        <v>451</v>
      </c>
    </row>
    <row r="54" spans="1:23" x14ac:dyDescent="0.35">
      <c r="A54" s="10" t="str">
        <f t="shared" ca="1" si="0"/>
        <v/>
      </c>
      <c r="B54" s="2" t="str">
        <f t="shared" si="1"/>
        <v/>
      </c>
      <c r="C54" s="2" t="str">
        <f t="shared" si="2"/>
        <v/>
      </c>
      <c r="D54" s="3"/>
      <c r="F54" s="7" t="str">
        <f t="shared" si="3"/>
        <v/>
      </c>
      <c r="G54" s="7" t="str">
        <f t="shared" si="4"/>
        <v/>
      </c>
      <c r="H54" s="7" t="str">
        <f t="shared" si="5"/>
        <v/>
      </c>
      <c r="J54" s="15" t="str">
        <f t="shared" si="6"/>
        <v/>
      </c>
      <c r="R54" s="1"/>
      <c r="T54" s="1"/>
      <c r="W54" t="s">
        <v>452</v>
      </c>
    </row>
    <row r="55" spans="1:23" x14ac:dyDescent="0.35">
      <c r="A55" s="10" t="str">
        <f t="shared" ca="1" si="0"/>
        <v/>
      </c>
      <c r="B55" s="2" t="str">
        <f t="shared" si="1"/>
        <v/>
      </c>
      <c r="C55" s="2" t="str">
        <f t="shared" si="2"/>
        <v/>
      </c>
      <c r="D55" s="3"/>
      <c r="F55" s="7" t="str">
        <f t="shared" si="3"/>
        <v/>
      </c>
      <c r="G55" s="7" t="str">
        <f t="shared" si="4"/>
        <v/>
      </c>
      <c r="H55" s="7" t="str">
        <f t="shared" si="5"/>
        <v/>
      </c>
      <c r="J55" s="15" t="str">
        <f t="shared" si="6"/>
        <v/>
      </c>
      <c r="R55" s="1"/>
      <c r="T55" s="1"/>
      <c r="W55" t="s">
        <v>453</v>
      </c>
    </row>
    <row r="56" spans="1:23" x14ac:dyDescent="0.35">
      <c r="A56" s="10" t="str">
        <f t="shared" ca="1" si="0"/>
        <v/>
      </c>
      <c r="B56" s="2" t="str">
        <f t="shared" si="1"/>
        <v/>
      </c>
      <c r="C56" s="2" t="str">
        <f t="shared" si="2"/>
        <v/>
      </c>
      <c r="D56" s="3"/>
      <c r="F56" s="7" t="str">
        <f t="shared" si="3"/>
        <v/>
      </c>
      <c r="G56" s="7" t="str">
        <f t="shared" si="4"/>
        <v/>
      </c>
      <c r="H56" s="7" t="str">
        <f t="shared" si="5"/>
        <v/>
      </c>
      <c r="J56" s="15" t="str">
        <f t="shared" si="6"/>
        <v/>
      </c>
      <c r="R56" s="1"/>
      <c r="T56" s="1"/>
      <c r="W56" t="s">
        <v>454</v>
      </c>
    </row>
    <row r="57" spans="1:23" x14ac:dyDescent="0.35">
      <c r="A57" s="10" t="str">
        <f t="shared" ca="1" si="0"/>
        <v/>
      </c>
      <c r="B57" s="2" t="str">
        <f t="shared" si="1"/>
        <v/>
      </c>
      <c r="C57" s="2" t="str">
        <f t="shared" si="2"/>
        <v/>
      </c>
      <c r="D57" s="3"/>
      <c r="F57" s="7" t="str">
        <f t="shared" si="3"/>
        <v/>
      </c>
      <c r="G57" s="7" t="str">
        <f t="shared" si="4"/>
        <v/>
      </c>
      <c r="H57" s="7" t="str">
        <f t="shared" si="5"/>
        <v/>
      </c>
      <c r="J57" s="15" t="str">
        <f t="shared" si="6"/>
        <v/>
      </c>
      <c r="R57" s="1"/>
      <c r="T57" s="1"/>
      <c r="W57" t="s">
        <v>455</v>
      </c>
    </row>
    <row r="58" spans="1:23" x14ac:dyDescent="0.35">
      <c r="A58" s="10" t="str">
        <f t="shared" ca="1" si="0"/>
        <v/>
      </c>
      <c r="B58" s="2" t="str">
        <f t="shared" si="1"/>
        <v/>
      </c>
      <c r="C58" s="2" t="str">
        <f t="shared" si="2"/>
        <v/>
      </c>
      <c r="D58" s="3"/>
      <c r="F58" s="7" t="str">
        <f t="shared" si="3"/>
        <v/>
      </c>
      <c r="G58" s="7" t="str">
        <f t="shared" si="4"/>
        <v/>
      </c>
      <c r="H58" s="7" t="str">
        <f t="shared" si="5"/>
        <v/>
      </c>
      <c r="J58" s="15" t="str">
        <f t="shared" si="6"/>
        <v/>
      </c>
      <c r="R58" s="1"/>
      <c r="T58" s="1"/>
      <c r="W58" t="s">
        <v>456</v>
      </c>
    </row>
    <row r="59" spans="1:23" x14ac:dyDescent="0.35">
      <c r="A59" s="10" t="str">
        <f t="shared" ca="1" si="0"/>
        <v/>
      </c>
      <c r="B59" s="2" t="str">
        <f t="shared" si="1"/>
        <v/>
      </c>
      <c r="C59" s="2" t="str">
        <f t="shared" si="2"/>
        <v/>
      </c>
      <c r="D59" s="3"/>
      <c r="F59" s="7" t="str">
        <f t="shared" si="3"/>
        <v/>
      </c>
      <c r="G59" s="7" t="str">
        <f t="shared" si="4"/>
        <v/>
      </c>
      <c r="H59" s="7" t="str">
        <f t="shared" si="5"/>
        <v/>
      </c>
      <c r="J59" s="15" t="str">
        <f t="shared" si="6"/>
        <v/>
      </c>
      <c r="R59" s="1"/>
      <c r="T59" s="1"/>
      <c r="W59" t="s">
        <v>457</v>
      </c>
    </row>
    <row r="60" spans="1:23" x14ac:dyDescent="0.35">
      <c r="A60" s="10" t="str">
        <f t="shared" ca="1" si="0"/>
        <v/>
      </c>
      <c r="B60" s="2" t="str">
        <f t="shared" si="1"/>
        <v/>
      </c>
      <c r="C60" s="2" t="str">
        <f t="shared" si="2"/>
        <v/>
      </c>
      <c r="D60" s="3"/>
      <c r="F60" s="7" t="str">
        <f t="shared" si="3"/>
        <v/>
      </c>
      <c r="G60" s="7" t="str">
        <f t="shared" si="4"/>
        <v/>
      </c>
      <c r="H60" s="7" t="str">
        <f t="shared" si="5"/>
        <v/>
      </c>
      <c r="J60" s="15" t="str">
        <f t="shared" si="6"/>
        <v/>
      </c>
      <c r="R60" s="1"/>
      <c r="T60" s="1"/>
      <c r="W60" t="s">
        <v>458</v>
      </c>
    </row>
    <row r="61" spans="1:23" x14ac:dyDescent="0.35">
      <c r="A61" s="10" t="str">
        <f t="shared" ca="1" si="0"/>
        <v/>
      </c>
      <c r="B61" s="2" t="str">
        <f t="shared" si="1"/>
        <v/>
      </c>
      <c r="C61" s="2" t="str">
        <f t="shared" si="2"/>
        <v/>
      </c>
      <c r="D61" s="3"/>
      <c r="F61" s="7" t="str">
        <f t="shared" si="3"/>
        <v/>
      </c>
      <c r="G61" s="7" t="str">
        <f t="shared" si="4"/>
        <v/>
      </c>
      <c r="H61" s="7" t="str">
        <f t="shared" si="5"/>
        <v/>
      </c>
      <c r="J61" s="15" t="str">
        <f t="shared" si="6"/>
        <v/>
      </c>
      <c r="R61" s="1"/>
      <c r="T61" s="1"/>
      <c r="W61" t="s">
        <v>459</v>
      </c>
    </row>
    <row r="62" spans="1:23" x14ac:dyDescent="0.35">
      <c r="A62" s="10" t="str">
        <f t="shared" ca="1" si="0"/>
        <v/>
      </c>
      <c r="B62" s="2" t="str">
        <f t="shared" si="1"/>
        <v/>
      </c>
      <c r="C62" s="2" t="str">
        <f t="shared" si="2"/>
        <v/>
      </c>
      <c r="D62" s="3"/>
      <c r="F62" s="7" t="str">
        <f t="shared" si="3"/>
        <v/>
      </c>
      <c r="G62" s="7" t="str">
        <f t="shared" si="4"/>
        <v/>
      </c>
      <c r="H62" s="7" t="str">
        <f t="shared" si="5"/>
        <v/>
      </c>
      <c r="J62" s="15" t="str">
        <f t="shared" si="6"/>
        <v/>
      </c>
      <c r="R62" s="1"/>
      <c r="T62" s="1"/>
      <c r="W62" t="s">
        <v>460</v>
      </c>
    </row>
    <row r="63" spans="1:23" x14ac:dyDescent="0.35">
      <c r="A63" s="10" t="str">
        <f t="shared" ca="1" si="0"/>
        <v/>
      </c>
      <c r="B63" s="2" t="str">
        <f t="shared" si="1"/>
        <v/>
      </c>
      <c r="C63" s="2" t="str">
        <f t="shared" si="2"/>
        <v/>
      </c>
      <c r="D63" s="3"/>
      <c r="F63" s="7" t="str">
        <f t="shared" si="3"/>
        <v/>
      </c>
      <c r="G63" s="7" t="str">
        <f t="shared" si="4"/>
        <v/>
      </c>
      <c r="H63" s="7" t="str">
        <f t="shared" si="5"/>
        <v/>
      </c>
      <c r="J63" s="15" t="str">
        <f t="shared" si="6"/>
        <v/>
      </c>
      <c r="R63" s="1"/>
      <c r="T63" s="1"/>
      <c r="W63" t="s">
        <v>461</v>
      </c>
    </row>
    <row r="64" spans="1:23" x14ac:dyDescent="0.35">
      <c r="A64" s="10" t="str">
        <f t="shared" ca="1" si="0"/>
        <v/>
      </c>
      <c r="B64" s="2" t="str">
        <f t="shared" si="1"/>
        <v/>
      </c>
      <c r="C64" s="2" t="str">
        <f t="shared" si="2"/>
        <v/>
      </c>
      <c r="D64" s="3"/>
      <c r="F64" s="7" t="str">
        <f t="shared" si="3"/>
        <v/>
      </c>
      <c r="G64" s="7" t="str">
        <f t="shared" si="4"/>
        <v/>
      </c>
      <c r="H64" s="7" t="str">
        <f t="shared" si="5"/>
        <v/>
      </c>
      <c r="J64" s="15" t="str">
        <f t="shared" si="6"/>
        <v/>
      </c>
      <c r="R64" s="1"/>
      <c r="T64" s="1"/>
      <c r="W64" t="s">
        <v>462</v>
      </c>
    </row>
    <row r="65" spans="1:23" x14ac:dyDescent="0.35">
      <c r="A65" s="10" t="str">
        <f t="shared" ca="1" si="0"/>
        <v/>
      </c>
      <c r="B65" s="2" t="str">
        <f t="shared" si="1"/>
        <v/>
      </c>
      <c r="C65" s="2" t="str">
        <f t="shared" si="2"/>
        <v/>
      </c>
      <c r="D65" s="3"/>
      <c r="F65" s="7" t="str">
        <f t="shared" si="3"/>
        <v/>
      </c>
      <c r="G65" s="7" t="str">
        <f t="shared" si="4"/>
        <v/>
      </c>
      <c r="H65" s="7" t="str">
        <f t="shared" si="5"/>
        <v/>
      </c>
      <c r="J65" s="15" t="str">
        <f t="shared" si="6"/>
        <v/>
      </c>
      <c r="R65" s="1"/>
      <c r="T65" s="1"/>
      <c r="W65" t="s">
        <v>463</v>
      </c>
    </row>
    <row r="66" spans="1:23" x14ac:dyDescent="0.35">
      <c r="A66" s="10" t="str">
        <f t="shared" ca="1" si="0"/>
        <v/>
      </c>
      <c r="B66" s="2" t="str">
        <f t="shared" si="1"/>
        <v/>
      </c>
      <c r="C66" s="2" t="str">
        <f t="shared" si="2"/>
        <v/>
      </c>
      <c r="D66" s="3"/>
      <c r="F66" s="7" t="str">
        <f t="shared" si="3"/>
        <v/>
      </c>
      <c r="G66" s="7" t="str">
        <f t="shared" si="4"/>
        <v/>
      </c>
      <c r="H66" s="7" t="str">
        <f t="shared" si="5"/>
        <v/>
      </c>
      <c r="J66" s="15" t="str">
        <f t="shared" si="6"/>
        <v/>
      </c>
      <c r="R66" s="1"/>
      <c r="T66" s="1"/>
      <c r="W66" t="s">
        <v>464</v>
      </c>
    </row>
    <row r="67" spans="1:23" x14ac:dyDescent="0.35">
      <c r="A67" s="10" t="str">
        <f t="shared" ca="1" si="0"/>
        <v/>
      </c>
      <c r="B67" s="2" t="str">
        <f t="shared" si="1"/>
        <v/>
      </c>
      <c r="C67" s="2" t="str">
        <f t="shared" si="2"/>
        <v/>
      </c>
      <c r="D67" s="3"/>
      <c r="F67" s="7" t="str">
        <f t="shared" si="3"/>
        <v/>
      </c>
      <c r="G67" s="7" t="str">
        <f t="shared" si="4"/>
        <v/>
      </c>
      <c r="H67" s="7" t="str">
        <f t="shared" si="5"/>
        <v/>
      </c>
      <c r="J67" s="15" t="str">
        <f t="shared" si="6"/>
        <v/>
      </c>
      <c r="R67" s="1"/>
      <c r="T67" s="1"/>
      <c r="W67" t="s">
        <v>465</v>
      </c>
    </row>
    <row r="68" spans="1:23" x14ac:dyDescent="0.35">
      <c r="A68" s="10" t="str">
        <f t="shared" ca="1" si="0"/>
        <v/>
      </c>
      <c r="B68" s="2" t="str">
        <f t="shared" si="1"/>
        <v/>
      </c>
      <c r="C68" s="2" t="str">
        <f t="shared" si="2"/>
        <v/>
      </c>
      <c r="D68" s="3"/>
      <c r="F68" s="7" t="str">
        <f t="shared" si="3"/>
        <v/>
      </c>
      <c r="G68" s="7" t="str">
        <f t="shared" si="4"/>
        <v/>
      </c>
      <c r="H68" s="7" t="str">
        <f t="shared" si="5"/>
        <v/>
      </c>
      <c r="J68" s="15" t="str">
        <f t="shared" si="6"/>
        <v/>
      </c>
      <c r="R68" s="1"/>
      <c r="T68" s="1"/>
      <c r="W68" t="s">
        <v>466</v>
      </c>
    </row>
    <row r="69" spans="1:23" x14ac:dyDescent="0.35">
      <c r="A69" s="10" t="str">
        <f t="shared" ca="1" si="0"/>
        <v/>
      </c>
      <c r="B69" s="2" t="str">
        <f t="shared" si="1"/>
        <v/>
      </c>
      <c r="C69" s="2" t="str">
        <f t="shared" si="2"/>
        <v/>
      </c>
      <c r="D69" s="3"/>
      <c r="F69" s="7" t="str">
        <f t="shared" si="3"/>
        <v/>
      </c>
      <c r="G69" s="7" t="str">
        <f t="shared" si="4"/>
        <v/>
      </c>
      <c r="H69" s="7" t="str">
        <f t="shared" si="5"/>
        <v/>
      </c>
      <c r="J69" s="15" t="str">
        <f t="shared" si="6"/>
        <v/>
      </c>
      <c r="R69" s="1"/>
      <c r="T69" s="1"/>
      <c r="W69" t="s">
        <v>467</v>
      </c>
    </row>
    <row r="70" spans="1:23" x14ac:dyDescent="0.35">
      <c r="A70" s="10" t="str">
        <f t="shared" ca="1" si="0"/>
        <v/>
      </c>
      <c r="B70" s="2" t="str">
        <f t="shared" si="1"/>
        <v/>
      </c>
      <c r="C70" s="2" t="str">
        <f t="shared" si="2"/>
        <v/>
      </c>
      <c r="D70" s="3"/>
      <c r="F70" s="7" t="str">
        <f t="shared" si="3"/>
        <v/>
      </c>
      <c r="G70" s="7" t="str">
        <f t="shared" si="4"/>
        <v/>
      </c>
      <c r="H70" s="7" t="str">
        <f t="shared" si="5"/>
        <v/>
      </c>
      <c r="J70" s="15" t="str">
        <f t="shared" si="6"/>
        <v/>
      </c>
      <c r="R70" s="1"/>
      <c r="T70" s="1"/>
      <c r="W70" t="s">
        <v>468</v>
      </c>
    </row>
    <row r="71" spans="1:23" x14ac:dyDescent="0.35">
      <c r="A71" s="10" t="str">
        <f t="shared" ca="1" si="0"/>
        <v/>
      </c>
      <c r="B71" s="2" t="str">
        <f t="shared" si="1"/>
        <v/>
      </c>
      <c r="C71" s="2" t="str">
        <f t="shared" si="2"/>
        <v/>
      </c>
      <c r="D71" s="3"/>
      <c r="F71" s="7" t="str">
        <f t="shared" si="3"/>
        <v/>
      </c>
      <c r="G71" s="7" t="str">
        <f t="shared" si="4"/>
        <v/>
      </c>
      <c r="H71" s="7" t="str">
        <f t="shared" si="5"/>
        <v/>
      </c>
      <c r="J71" s="15" t="str">
        <f t="shared" si="6"/>
        <v/>
      </c>
      <c r="R71" s="1"/>
      <c r="T71" s="1"/>
      <c r="W71" t="s">
        <v>469</v>
      </c>
    </row>
    <row r="72" spans="1:23" x14ac:dyDescent="0.35">
      <c r="A72" s="10" t="str">
        <f t="shared" ca="1" si="0"/>
        <v/>
      </c>
      <c r="B72" s="2" t="str">
        <f t="shared" si="1"/>
        <v/>
      </c>
      <c r="C72" s="2" t="str">
        <f t="shared" si="2"/>
        <v/>
      </c>
      <c r="D72" s="3"/>
      <c r="F72" s="7" t="str">
        <f t="shared" si="3"/>
        <v/>
      </c>
      <c r="G72" s="7" t="str">
        <f t="shared" si="4"/>
        <v/>
      </c>
      <c r="H72" s="7" t="str">
        <f t="shared" si="5"/>
        <v/>
      </c>
      <c r="J72" s="15" t="str">
        <f t="shared" si="6"/>
        <v/>
      </c>
      <c r="R72" s="1"/>
      <c r="T72" s="1"/>
      <c r="W72" t="s">
        <v>470</v>
      </c>
    </row>
    <row r="73" spans="1:23" x14ac:dyDescent="0.35">
      <c r="A73" s="10" t="str">
        <f t="shared" ref="A73:A136" ca="1" si="7">IF(R73&lt;$B$5,"",R73)</f>
        <v/>
      </c>
      <c r="B73" s="2" t="str">
        <f t="shared" ref="B73:B136" si="8">IF(ISBLANK(S73),"",S73)</f>
        <v/>
      </c>
      <c r="C73" s="2" t="str">
        <f t="shared" ref="C73:C136" si="9">IF(ISBLANK(U73),"",U73)</f>
        <v/>
      </c>
      <c r="D73" s="3"/>
      <c r="F73" s="7" t="str">
        <f t="shared" ref="F73:F136" si="10">IFERROR((B73+C73)/2,"")</f>
        <v/>
      </c>
      <c r="G73" s="7" t="str">
        <f t="shared" ref="G73:G136" si="11">IFERROR(F73*1.02,"")</f>
        <v/>
      </c>
      <c r="H73" s="7" t="str">
        <f t="shared" ref="H73:H136" si="12">IFERROR(F73*0.98,"")</f>
        <v/>
      </c>
      <c r="J73" s="15" t="str">
        <f t="shared" ref="J73:J136" si="13">IF(AND(ISNUMBER(D73),ISNUMBER(B73)),(IF(OR(AND(D73&gt;G73,D73&gt;B73),AND(D73&lt;H73,D73&lt;C73)),"MCP finding","no MCP")),"")</f>
        <v/>
      </c>
      <c r="R73" s="1"/>
      <c r="T73" s="1"/>
      <c r="W73" t="s">
        <v>471</v>
      </c>
    </row>
    <row r="74" spans="1:23" x14ac:dyDescent="0.35">
      <c r="A74" s="10" t="str">
        <f t="shared" ca="1" si="7"/>
        <v/>
      </c>
      <c r="B74" s="2" t="str">
        <f t="shared" si="8"/>
        <v/>
      </c>
      <c r="C74" s="2" t="str">
        <f t="shared" si="9"/>
        <v/>
      </c>
      <c r="D74" s="3"/>
      <c r="F74" s="7" t="str">
        <f t="shared" si="10"/>
        <v/>
      </c>
      <c r="G74" s="7" t="str">
        <f t="shared" si="11"/>
        <v/>
      </c>
      <c r="H74" s="7" t="str">
        <f t="shared" si="12"/>
        <v/>
      </c>
      <c r="J74" s="15" t="str">
        <f t="shared" si="13"/>
        <v/>
      </c>
      <c r="R74" s="1"/>
      <c r="T74" s="1"/>
      <c r="W74" t="s">
        <v>472</v>
      </c>
    </row>
    <row r="75" spans="1:23" x14ac:dyDescent="0.35">
      <c r="A75" s="10" t="str">
        <f t="shared" ca="1" si="7"/>
        <v/>
      </c>
      <c r="B75" s="2" t="str">
        <f t="shared" si="8"/>
        <v/>
      </c>
      <c r="C75" s="2" t="str">
        <f t="shared" si="9"/>
        <v/>
      </c>
      <c r="D75" s="3"/>
      <c r="F75" s="7" t="str">
        <f t="shared" si="10"/>
        <v/>
      </c>
      <c r="G75" s="7" t="str">
        <f t="shared" si="11"/>
        <v/>
      </c>
      <c r="H75" s="7" t="str">
        <f t="shared" si="12"/>
        <v/>
      </c>
      <c r="J75" s="15" t="str">
        <f t="shared" si="13"/>
        <v/>
      </c>
      <c r="R75" s="1"/>
      <c r="T75" s="1"/>
      <c r="W75" t="s">
        <v>473</v>
      </c>
    </row>
    <row r="76" spans="1:23" x14ac:dyDescent="0.35">
      <c r="A76" s="10" t="str">
        <f t="shared" ca="1" si="7"/>
        <v/>
      </c>
      <c r="B76" s="2" t="str">
        <f t="shared" si="8"/>
        <v/>
      </c>
      <c r="C76" s="2" t="str">
        <f t="shared" si="9"/>
        <v/>
      </c>
      <c r="D76" s="3"/>
      <c r="F76" s="7" t="str">
        <f t="shared" si="10"/>
        <v/>
      </c>
      <c r="G76" s="7" t="str">
        <f t="shared" si="11"/>
        <v/>
      </c>
      <c r="H76" s="7" t="str">
        <f t="shared" si="12"/>
        <v/>
      </c>
      <c r="J76" s="15" t="str">
        <f t="shared" si="13"/>
        <v/>
      </c>
      <c r="R76" s="1"/>
      <c r="T76" s="1"/>
      <c r="W76" t="s">
        <v>474</v>
      </c>
    </row>
    <row r="77" spans="1:23" x14ac:dyDescent="0.35">
      <c r="A77" s="10" t="str">
        <f t="shared" ca="1" si="7"/>
        <v/>
      </c>
      <c r="B77" s="2" t="str">
        <f t="shared" si="8"/>
        <v/>
      </c>
      <c r="C77" s="2" t="str">
        <f t="shared" si="9"/>
        <v/>
      </c>
      <c r="D77" s="3"/>
      <c r="F77" s="7" t="str">
        <f t="shared" si="10"/>
        <v/>
      </c>
      <c r="G77" s="7" t="str">
        <f t="shared" si="11"/>
        <v/>
      </c>
      <c r="H77" s="7" t="str">
        <f t="shared" si="12"/>
        <v/>
      </c>
      <c r="J77" s="15" t="str">
        <f t="shared" si="13"/>
        <v/>
      </c>
      <c r="R77" s="1"/>
      <c r="T77" s="1"/>
      <c r="W77" t="s">
        <v>475</v>
      </c>
    </row>
    <row r="78" spans="1:23" x14ac:dyDescent="0.35">
      <c r="A78" s="10" t="str">
        <f t="shared" ca="1" si="7"/>
        <v/>
      </c>
      <c r="B78" s="2" t="str">
        <f t="shared" si="8"/>
        <v/>
      </c>
      <c r="C78" s="2" t="str">
        <f t="shared" si="9"/>
        <v/>
      </c>
      <c r="D78" s="3"/>
      <c r="F78" s="7" t="str">
        <f t="shared" si="10"/>
        <v/>
      </c>
      <c r="G78" s="7" t="str">
        <f t="shared" si="11"/>
        <v/>
      </c>
      <c r="H78" s="7" t="str">
        <f t="shared" si="12"/>
        <v/>
      </c>
      <c r="J78" s="15" t="str">
        <f t="shared" si="13"/>
        <v/>
      </c>
      <c r="R78" s="1"/>
      <c r="T78" s="1"/>
      <c r="W78" t="s">
        <v>476</v>
      </c>
    </row>
    <row r="79" spans="1:23" x14ac:dyDescent="0.35">
      <c r="A79" s="10" t="str">
        <f t="shared" ca="1" si="7"/>
        <v/>
      </c>
      <c r="B79" s="2" t="str">
        <f t="shared" si="8"/>
        <v/>
      </c>
      <c r="C79" s="2" t="str">
        <f t="shared" si="9"/>
        <v/>
      </c>
      <c r="D79" s="3"/>
      <c r="F79" s="7" t="str">
        <f t="shared" si="10"/>
        <v/>
      </c>
      <c r="G79" s="7" t="str">
        <f t="shared" si="11"/>
        <v/>
      </c>
      <c r="H79" s="7" t="str">
        <f t="shared" si="12"/>
        <v/>
      </c>
      <c r="J79" s="15" t="str">
        <f t="shared" si="13"/>
        <v/>
      </c>
      <c r="R79" s="1"/>
      <c r="T79" s="1"/>
      <c r="W79" t="s">
        <v>477</v>
      </c>
    </row>
    <row r="80" spans="1:23" x14ac:dyDescent="0.35">
      <c r="A80" s="10" t="str">
        <f t="shared" ca="1" si="7"/>
        <v/>
      </c>
      <c r="B80" s="2" t="str">
        <f t="shared" si="8"/>
        <v/>
      </c>
      <c r="C80" s="2" t="str">
        <f t="shared" si="9"/>
        <v/>
      </c>
      <c r="D80" s="3"/>
      <c r="F80" s="7" t="str">
        <f t="shared" si="10"/>
        <v/>
      </c>
      <c r="G80" s="7" t="str">
        <f t="shared" si="11"/>
        <v/>
      </c>
      <c r="H80" s="7" t="str">
        <f t="shared" si="12"/>
        <v/>
      </c>
      <c r="J80" s="15" t="str">
        <f t="shared" si="13"/>
        <v/>
      </c>
      <c r="R80" s="1"/>
      <c r="T80" s="1"/>
      <c r="W80" t="s">
        <v>478</v>
      </c>
    </row>
    <row r="81" spans="1:23" x14ac:dyDescent="0.35">
      <c r="A81" s="10" t="str">
        <f t="shared" ca="1" si="7"/>
        <v/>
      </c>
      <c r="B81" s="2" t="str">
        <f t="shared" si="8"/>
        <v/>
      </c>
      <c r="C81" s="2" t="str">
        <f t="shared" si="9"/>
        <v/>
      </c>
      <c r="D81" s="3"/>
      <c r="F81" s="7" t="str">
        <f t="shared" si="10"/>
        <v/>
      </c>
      <c r="G81" s="7" t="str">
        <f t="shared" si="11"/>
        <v/>
      </c>
      <c r="H81" s="7" t="str">
        <f t="shared" si="12"/>
        <v/>
      </c>
      <c r="J81" s="15" t="str">
        <f t="shared" si="13"/>
        <v/>
      </c>
      <c r="R81" s="1"/>
      <c r="T81" s="1"/>
      <c r="W81" t="s">
        <v>479</v>
      </c>
    </row>
    <row r="82" spans="1:23" x14ac:dyDescent="0.35">
      <c r="A82" s="10" t="str">
        <f t="shared" ca="1" si="7"/>
        <v/>
      </c>
      <c r="B82" s="2" t="str">
        <f t="shared" si="8"/>
        <v/>
      </c>
      <c r="C82" s="2" t="str">
        <f t="shared" si="9"/>
        <v/>
      </c>
      <c r="D82" s="3"/>
      <c r="F82" s="7" t="str">
        <f t="shared" si="10"/>
        <v/>
      </c>
      <c r="G82" s="7" t="str">
        <f t="shared" si="11"/>
        <v/>
      </c>
      <c r="H82" s="7" t="str">
        <f t="shared" si="12"/>
        <v/>
      </c>
      <c r="J82" s="15" t="str">
        <f t="shared" si="13"/>
        <v/>
      </c>
      <c r="R82" s="1"/>
      <c r="T82" s="1"/>
      <c r="W82" t="s">
        <v>480</v>
      </c>
    </row>
    <row r="83" spans="1:23" x14ac:dyDescent="0.35">
      <c r="A83" s="10" t="str">
        <f t="shared" ca="1" si="7"/>
        <v/>
      </c>
      <c r="B83" s="2" t="str">
        <f t="shared" si="8"/>
        <v/>
      </c>
      <c r="C83" s="2" t="str">
        <f t="shared" si="9"/>
        <v/>
      </c>
      <c r="D83" s="3"/>
      <c r="F83" s="7" t="str">
        <f t="shared" si="10"/>
        <v/>
      </c>
      <c r="G83" s="7" t="str">
        <f t="shared" si="11"/>
        <v/>
      </c>
      <c r="H83" s="7" t="str">
        <f t="shared" si="12"/>
        <v/>
      </c>
      <c r="J83" s="15" t="str">
        <f t="shared" si="13"/>
        <v/>
      </c>
      <c r="R83" s="1"/>
      <c r="T83" s="1"/>
      <c r="W83" t="s">
        <v>481</v>
      </c>
    </row>
    <row r="84" spans="1:23" x14ac:dyDescent="0.35">
      <c r="A84" s="10" t="str">
        <f t="shared" ca="1" si="7"/>
        <v/>
      </c>
      <c r="B84" s="2" t="str">
        <f t="shared" si="8"/>
        <v/>
      </c>
      <c r="C84" s="2" t="str">
        <f t="shared" si="9"/>
        <v/>
      </c>
      <c r="D84" s="3"/>
      <c r="F84" s="7" t="str">
        <f t="shared" si="10"/>
        <v/>
      </c>
      <c r="G84" s="7" t="str">
        <f t="shared" si="11"/>
        <v/>
      </c>
      <c r="H84" s="7" t="str">
        <f t="shared" si="12"/>
        <v/>
      </c>
      <c r="J84" s="15" t="str">
        <f t="shared" si="13"/>
        <v/>
      </c>
      <c r="R84" s="1"/>
      <c r="T84" s="1"/>
      <c r="W84" t="s">
        <v>482</v>
      </c>
    </row>
    <row r="85" spans="1:23" x14ac:dyDescent="0.35">
      <c r="A85" s="10" t="str">
        <f t="shared" ca="1" si="7"/>
        <v/>
      </c>
      <c r="B85" s="2" t="str">
        <f t="shared" si="8"/>
        <v/>
      </c>
      <c r="C85" s="2" t="str">
        <f t="shared" si="9"/>
        <v/>
      </c>
      <c r="D85" s="3"/>
      <c r="F85" s="7" t="str">
        <f t="shared" si="10"/>
        <v/>
      </c>
      <c r="G85" s="7" t="str">
        <f t="shared" si="11"/>
        <v/>
      </c>
      <c r="H85" s="7" t="str">
        <f t="shared" si="12"/>
        <v/>
      </c>
      <c r="J85" s="15" t="str">
        <f t="shared" si="13"/>
        <v/>
      </c>
      <c r="R85" s="1"/>
      <c r="T85" s="1"/>
      <c r="W85" t="s">
        <v>483</v>
      </c>
    </row>
    <row r="86" spans="1:23" x14ac:dyDescent="0.35">
      <c r="A86" s="10" t="str">
        <f t="shared" ca="1" si="7"/>
        <v/>
      </c>
      <c r="B86" s="2" t="str">
        <f t="shared" si="8"/>
        <v/>
      </c>
      <c r="C86" s="2" t="str">
        <f t="shared" si="9"/>
        <v/>
      </c>
      <c r="D86" s="3"/>
      <c r="F86" s="7" t="str">
        <f t="shared" si="10"/>
        <v/>
      </c>
      <c r="G86" s="7" t="str">
        <f t="shared" si="11"/>
        <v/>
      </c>
      <c r="H86" s="7" t="str">
        <f t="shared" si="12"/>
        <v/>
      </c>
      <c r="J86" s="15" t="str">
        <f t="shared" si="13"/>
        <v/>
      </c>
      <c r="R86" s="1"/>
      <c r="T86" s="1"/>
      <c r="W86" t="s">
        <v>484</v>
      </c>
    </row>
    <row r="87" spans="1:23" x14ac:dyDescent="0.35">
      <c r="A87" s="10" t="str">
        <f t="shared" ca="1" si="7"/>
        <v/>
      </c>
      <c r="B87" s="2" t="str">
        <f t="shared" si="8"/>
        <v/>
      </c>
      <c r="C87" s="2" t="str">
        <f t="shared" si="9"/>
        <v/>
      </c>
      <c r="D87" s="3"/>
      <c r="F87" s="7" t="str">
        <f t="shared" si="10"/>
        <v/>
      </c>
      <c r="G87" s="7" t="str">
        <f t="shared" si="11"/>
        <v/>
      </c>
      <c r="H87" s="7" t="str">
        <f t="shared" si="12"/>
        <v/>
      </c>
      <c r="J87" s="15" t="str">
        <f t="shared" si="13"/>
        <v/>
      </c>
      <c r="R87" s="1"/>
      <c r="T87" s="1"/>
      <c r="W87" t="s">
        <v>485</v>
      </c>
    </row>
    <row r="88" spans="1:23" x14ac:dyDescent="0.35">
      <c r="A88" s="10" t="str">
        <f t="shared" ca="1" si="7"/>
        <v/>
      </c>
      <c r="B88" s="2" t="str">
        <f t="shared" si="8"/>
        <v/>
      </c>
      <c r="C88" s="2" t="str">
        <f t="shared" si="9"/>
        <v/>
      </c>
      <c r="D88" s="3"/>
      <c r="F88" s="7" t="str">
        <f t="shared" si="10"/>
        <v/>
      </c>
      <c r="G88" s="7" t="str">
        <f t="shared" si="11"/>
        <v/>
      </c>
      <c r="H88" s="7" t="str">
        <f t="shared" si="12"/>
        <v/>
      </c>
      <c r="J88" s="15" t="str">
        <f t="shared" si="13"/>
        <v/>
      </c>
      <c r="R88" s="1"/>
      <c r="T88" s="1"/>
      <c r="W88" t="s">
        <v>486</v>
      </c>
    </row>
    <row r="89" spans="1:23" x14ac:dyDescent="0.35">
      <c r="A89" s="10" t="str">
        <f t="shared" ca="1" si="7"/>
        <v/>
      </c>
      <c r="B89" s="2" t="str">
        <f t="shared" si="8"/>
        <v/>
      </c>
      <c r="C89" s="2" t="str">
        <f t="shared" si="9"/>
        <v/>
      </c>
      <c r="D89" s="3"/>
      <c r="F89" s="7" t="str">
        <f t="shared" si="10"/>
        <v/>
      </c>
      <c r="G89" s="7" t="str">
        <f t="shared" si="11"/>
        <v/>
      </c>
      <c r="H89" s="7" t="str">
        <f t="shared" si="12"/>
        <v/>
      </c>
      <c r="J89" s="15" t="str">
        <f t="shared" si="13"/>
        <v/>
      </c>
      <c r="R89" s="1"/>
      <c r="T89" s="1"/>
      <c r="W89" t="s">
        <v>487</v>
      </c>
    </row>
    <row r="90" spans="1:23" x14ac:dyDescent="0.35">
      <c r="A90" s="10" t="str">
        <f t="shared" ca="1" si="7"/>
        <v/>
      </c>
      <c r="B90" s="2" t="str">
        <f t="shared" si="8"/>
        <v/>
      </c>
      <c r="C90" s="2" t="str">
        <f t="shared" si="9"/>
        <v/>
      </c>
      <c r="D90" s="3"/>
      <c r="F90" s="7" t="str">
        <f t="shared" si="10"/>
        <v/>
      </c>
      <c r="G90" s="7" t="str">
        <f t="shared" si="11"/>
        <v/>
      </c>
      <c r="H90" s="7" t="str">
        <f t="shared" si="12"/>
        <v/>
      </c>
      <c r="J90" s="15" t="str">
        <f t="shared" si="13"/>
        <v/>
      </c>
      <c r="R90" s="1"/>
      <c r="T90" s="1"/>
      <c r="W90" t="s">
        <v>488</v>
      </c>
    </row>
    <row r="91" spans="1:23" x14ac:dyDescent="0.35">
      <c r="A91" s="10" t="str">
        <f t="shared" ca="1" si="7"/>
        <v/>
      </c>
      <c r="B91" s="2" t="str">
        <f t="shared" si="8"/>
        <v/>
      </c>
      <c r="C91" s="2" t="str">
        <f t="shared" si="9"/>
        <v/>
      </c>
      <c r="D91" s="3"/>
      <c r="F91" s="7" t="str">
        <f t="shared" si="10"/>
        <v/>
      </c>
      <c r="G91" s="7" t="str">
        <f t="shared" si="11"/>
        <v/>
      </c>
      <c r="H91" s="7" t="str">
        <f t="shared" si="12"/>
        <v/>
      </c>
      <c r="J91" s="15" t="str">
        <f t="shared" si="13"/>
        <v/>
      </c>
      <c r="R91" s="1"/>
      <c r="T91" s="1"/>
      <c r="W91" t="s">
        <v>489</v>
      </c>
    </row>
    <row r="92" spans="1:23" x14ac:dyDescent="0.35">
      <c r="A92" s="10" t="str">
        <f t="shared" ca="1" si="7"/>
        <v/>
      </c>
      <c r="B92" s="2" t="str">
        <f t="shared" si="8"/>
        <v/>
      </c>
      <c r="C92" s="2" t="str">
        <f t="shared" si="9"/>
        <v/>
      </c>
      <c r="D92" s="3"/>
      <c r="F92" s="7" t="str">
        <f t="shared" si="10"/>
        <v/>
      </c>
      <c r="G92" s="7" t="str">
        <f t="shared" si="11"/>
        <v/>
      </c>
      <c r="H92" s="7" t="str">
        <f t="shared" si="12"/>
        <v/>
      </c>
      <c r="J92" s="15" t="str">
        <f t="shared" si="13"/>
        <v/>
      </c>
      <c r="R92" s="1"/>
      <c r="T92" s="1"/>
      <c r="W92" t="s">
        <v>490</v>
      </c>
    </row>
    <row r="93" spans="1:23" x14ac:dyDescent="0.35">
      <c r="A93" s="10" t="str">
        <f t="shared" ca="1" si="7"/>
        <v/>
      </c>
      <c r="B93" s="2" t="str">
        <f t="shared" si="8"/>
        <v/>
      </c>
      <c r="C93" s="2" t="str">
        <f t="shared" si="9"/>
        <v/>
      </c>
      <c r="D93" s="3"/>
      <c r="F93" s="7" t="str">
        <f t="shared" si="10"/>
        <v/>
      </c>
      <c r="G93" s="7" t="str">
        <f t="shared" si="11"/>
        <v/>
      </c>
      <c r="H93" s="7" t="str">
        <f t="shared" si="12"/>
        <v/>
      </c>
      <c r="J93" s="15" t="str">
        <f t="shared" si="13"/>
        <v/>
      </c>
      <c r="R93" s="1"/>
      <c r="T93" s="1"/>
      <c r="W93" t="s">
        <v>491</v>
      </c>
    </row>
    <row r="94" spans="1:23" x14ac:dyDescent="0.35">
      <c r="A94" s="10" t="str">
        <f t="shared" ca="1" si="7"/>
        <v/>
      </c>
      <c r="B94" s="2" t="str">
        <f t="shared" si="8"/>
        <v/>
      </c>
      <c r="C94" s="2" t="str">
        <f t="shared" si="9"/>
        <v/>
      </c>
      <c r="D94" s="3"/>
      <c r="F94" s="7" t="str">
        <f t="shared" si="10"/>
        <v/>
      </c>
      <c r="G94" s="7" t="str">
        <f t="shared" si="11"/>
        <v/>
      </c>
      <c r="H94" s="7" t="str">
        <f t="shared" si="12"/>
        <v/>
      </c>
      <c r="J94" s="15" t="str">
        <f t="shared" si="13"/>
        <v/>
      </c>
      <c r="R94" s="1"/>
      <c r="T94" s="1"/>
      <c r="W94" t="s">
        <v>492</v>
      </c>
    </row>
    <row r="95" spans="1:23" x14ac:dyDescent="0.35">
      <c r="A95" s="10" t="str">
        <f t="shared" ca="1" si="7"/>
        <v/>
      </c>
      <c r="B95" s="2" t="str">
        <f t="shared" si="8"/>
        <v/>
      </c>
      <c r="C95" s="2" t="str">
        <f t="shared" si="9"/>
        <v/>
      </c>
      <c r="D95" s="3"/>
      <c r="F95" s="7" t="str">
        <f t="shared" si="10"/>
        <v/>
      </c>
      <c r="G95" s="7" t="str">
        <f t="shared" si="11"/>
        <v/>
      </c>
      <c r="H95" s="7" t="str">
        <f t="shared" si="12"/>
        <v/>
      </c>
      <c r="J95" s="15" t="str">
        <f t="shared" si="13"/>
        <v/>
      </c>
      <c r="R95" s="1"/>
      <c r="T95" s="1"/>
      <c r="W95" t="s">
        <v>493</v>
      </c>
    </row>
    <row r="96" spans="1:23" x14ac:dyDescent="0.35">
      <c r="A96" s="10" t="str">
        <f t="shared" ca="1" si="7"/>
        <v/>
      </c>
      <c r="B96" s="2" t="str">
        <f t="shared" si="8"/>
        <v/>
      </c>
      <c r="C96" s="2" t="str">
        <f t="shared" si="9"/>
        <v/>
      </c>
      <c r="D96" s="3"/>
      <c r="F96" s="7" t="str">
        <f t="shared" si="10"/>
        <v/>
      </c>
      <c r="G96" s="7" t="str">
        <f t="shared" si="11"/>
        <v/>
      </c>
      <c r="H96" s="7" t="str">
        <f t="shared" si="12"/>
        <v/>
      </c>
      <c r="J96" s="15" t="str">
        <f t="shared" si="13"/>
        <v/>
      </c>
      <c r="R96" s="1"/>
      <c r="T96" s="1"/>
      <c r="W96" t="s">
        <v>494</v>
      </c>
    </row>
    <row r="97" spans="1:23" x14ac:dyDescent="0.35">
      <c r="A97" s="10" t="str">
        <f t="shared" ca="1" si="7"/>
        <v/>
      </c>
      <c r="B97" s="2" t="str">
        <f t="shared" si="8"/>
        <v/>
      </c>
      <c r="C97" s="2" t="str">
        <f t="shared" si="9"/>
        <v/>
      </c>
      <c r="D97" s="3"/>
      <c r="F97" s="7" t="str">
        <f t="shared" si="10"/>
        <v/>
      </c>
      <c r="G97" s="7" t="str">
        <f t="shared" si="11"/>
        <v/>
      </c>
      <c r="H97" s="7" t="str">
        <f t="shared" si="12"/>
        <v/>
      </c>
      <c r="J97" s="15" t="str">
        <f t="shared" si="13"/>
        <v/>
      </c>
      <c r="R97" s="1"/>
      <c r="T97" s="1"/>
      <c r="W97" t="s">
        <v>495</v>
      </c>
    </row>
    <row r="98" spans="1:23" x14ac:dyDescent="0.35">
      <c r="A98" s="10" t="str">
        <f t="shared" ca="1" si="7"/>
        <v/>
      </c>
      <c r="B98" s="2" t="str">
        <f t="shared" si="8"/>
        <v/>
      </c>
      <c r="C98" s="2" t="str">
        <f t="shared" si="9"/>
        <v/>
      </c>
      <c r="D98" s="3"/>
      <c r="F98" s="7" t="str">
        <f t="shared" si="10"/>
        <v/>
      </c>
      <c r="G98" s="7" t="str">
        <f t="shared" si="11"/>
        <v/>
      </c>
      <c r="H98" s="7" t="str">
        <f t="shared" si="12"/>
        <v/>
      </c>
      <c r="J98" s="15" t="str">
        <f t="shared" si="13"/>
        <v/>
      </c>
      <c r="R98" s="1"/>
      <c r="T98" s="1"/>
      <c r="W98" t="s">
        <v>496</v>
      </c>
    </row>
    <row r="99" spans="1:23" x14ac:dyDescent="0.35">
      <c r="A99" s="10" t="str">
        <f t="shared" ca="1" si="7"/>
        <v/>
      </c>
      <c r="B99" s="2" t="str">
        <f t="shared" si="8"/>
        <v/>
      </c>
      <c r="C99" s="2" t="str">
        <f t="shared" si="9"/>
        <v/>
      </c>
      <c r="D99" s="3"/>
      <c r="F99" s="7" t="str">
        <f t="shared" si="10"/>
        <v/>
      </c>
      <c r="G99" s="7" t="str">
        <f t="shared" si="11"/>
        <v/>
      </c>
      <c r="H99" s="7" t="str">
        <f t="shared" si="12"/>
        <v/>
      </c>
      <c r="J99" s="15" t="str">
        <f t="shared" si="13"/>
        <v/>
      </c>
      <c r="R99" s="1"/>
      <c r="T99" s="1"/>
      <c r="W99" t="s">
        <v>497</v>
      </c>
    </row>
    <row r="100" spans="1:23" x14ac:dyDescent="0.35">
      <c r="A100" s="10" t="str">
        <f t="shared" ca="1" si="7"/>
        <v/>
      </c>
      <c r="B100" s="2" t="str">
        <f t="shared" si="8"/>
        <v/>
      </c>
      <c r="C100" s="2" t="str">
        <f t="shared" si="9"/>
        <v/>
      </c>
      <c r="D100" s="3"/>
      <c r="F100" s="7" t="str">
        <f t="shared" si="10"/>
        <v/>
      </c>
      <c r="G100" s="7" t="str">
        <f t="shared" si="11"/>
        <v/>
      </c>
      <c r="H100" s="7" t="str">
        <f t="shared" si="12"/>
        <v/>
      </c>
      <c r="J100" s="15" t="str">
        <f t="shared" si="13"/>
        <v/>
      </c>
      <c r="R100" s="1"/>
      <c r="T100" s="1"/>
      <c r="W100" t="s">
        <v>498</v>
      </c>
    </row>
    <row r="101" spans="1:23" x14ac:dyDescent="0.35">
      <c r="A101" s="10" t="str">
        <f t="shared" ca="1" si="7"/>
        <v/>
      </c>
      <c r="B101" s="2" t="str">
        <f t="shared" si="8"/>
        <v/>
      </c>
      <c r="C101" s="2" t="str">
        <f t="shared" si="9"/>
        <v/>
      </c>
      <c r="D101" s="3"/>
      <c r="F101" s="7" t="str">
        <f t="shared" si="10"/>
        <v/>
      </c>
      <c r="G101" s="7" t="str">
        <f t="shared" si="11"/>
        <v/>
      </c>
      <c r="H101" s="7" t="str">
        <f t="shared" si="12"/>
        <v/>
      </c>
      <c r="J101" s="15" t="str">
        <f t="shared" si="13"/>
        <v/>
      </c>
      <c r="R101" s="1"/>
      <c r="T101" s="1"/>
      <c r="W101" t="s">
        <v>499</v>
      </c>
    </row>
    <row r="102" spans="1:23" x14ac:dyDescent="0.35">
      <c r="A102" s="10" t="str">
        <f t="shared" ca="1" si="7"/>
        <v/>
      </c>
      <c r="B102" s="2" t="str">
        <f t="shared" si="8"/>
        <v/>
      </c>
      <c r="C102" s="2" t="str">
        <f t="shared" si="9"/>
        <v/>
      </c>
      <c r="D102" s="3"/>
      <c r="F102" s="7" t="str">
        <f t="shared" si="10"/>
        <v/>
      </c>
      <c r="G102" s="7" t="str">
        <f t="shared" si="11"/>
        <v/>
      </c>
      <c r="H102" s="7" t="str">
        <f t="shared" si="12"/>
        <v/>
      </c>
      <c r="J102" s="15" t="str">
        <f t="shared" si="13"/>
        <v/>
      </c>
      <c r="R102" s="1"/>
      <c r="T102" s="1"/>
      <c r="W102" t="s">
        <v>500</v>
      </c>
    </row>
    <row r="103" spans="1:23" x14ac:dyDescent="0.35">
      <c r="A103" s="10" t="str">
        <f t="shared" ca="1" si="7"/>
        <v/>
      </c>
      <c r="B103" s="2" t="str">
        <f t="shared" si="8"/>
        <v/>
      </c>
      <c r="C103" s="2" t="str">
        <f t="shared" si="9"/>
        <v/>
      </c>
      <c r="D103" s="3"/>
      <c r="F103" s="7" t="str">
        <f t="shared" si="10"/>
        <v/>
      </c>
      <c r="G103" s="7" t="str">
        <f t="shared" si="11"/>
        <v/>
      </c>
      <c r="H103" s="7" t="str">
        <f t="shared" si="12"/>
        <v/>
      </c>
      <c r="J103" s="15" t="str">
        <f t="shared" si="13"/>
        <v/>
      </c>
      <c r="R103" s="1"/>
      <c r="T103" s="1"/>
      <c r="W103" t="s">
        <v>501</v>
      </c>
    </row>
    <row r="104" spans="1:23" x14ac:dyDescent="0.35">
      <c r="A104" s="10" t="str">
        <f t="shared" ca="1" si="7"/>
        <v/>
      </c>
      <c r="B104" s="2" t="str">
        <f t="shared" si="8"/>
        <v/>
      </c>
      <c r="C104" s="2" t="str">
        <f t="shared" si="9"/>
        <v/>
      </c>
      <c r="D104" s="3"/>
      <c r="F104" s="7" t="str">
        <f t="shared" si="10"/>
        <v/>
      </c>
      <c r="G104" s="7" t="str">
        <f t="shared" si="11"/>
        <v/>
      </c>
      <c r="H104" s="7" t="str">
        <f t="shared" si="12"/>
        <v/>
      </c>
      <c r="J104" s="15" t="str">
        <f t="shared" si="13"/>
        <v/>
      </c>
      <c r="R104" s="1"/>
      <c r="T104" s="1"/>
      <c r="W104" t="s">
        <v>502</v>
      </c>
    </row>
    <row r="105" spans="1:23" x14ac:dyDescent="0.35">
      <c r="A105" s="10" t="str">
        <f t="shared" ca="1" si="7"/>
        <v/>
      </c>
      <c r="B105" s="2" t="str">
        <f t="shared" si="8"/>
        <v/>
      </c>
      <c r="C105" s="2" t="str">
        <f t="shared" si="9"/>
        <v/>
      </c>
      <c r="D105" s="3"/>
      <c r="F105" s="7" t="str">
        <f t="shared" si="10"/>
        <v/>
      </c>
      <c r="G105" s="7" t="str">
        <f t="shared" si="11"/>
        <v/>
      </c>
      <c r="H105" s="7" t="str">
        <f t="shared" si="12"/>
        <v/>
      </c>
      <c r="J105" s="15" t="str">
        <f t="shared" si="13"/>
        <v/>
      </c>
      <c r="R105" s="1"/>
      <c r="T105" s="1"/>
      <c r="W105" t="s">
        <v>503</v>
      </c>
    </row>
    <row r="106" spans="1:23" x14ac:dyDescent="0.35">
      <c r="A106" s="10" t="str">
        <f t="shared" ca="1" si="7"/>
        <v/>
      </c>
      <c r="B106" s="2" t="str">
        <f t="shared" si="8"/>
        <v/>
      </c>
      <c r="C106" s="2" t="str">
        <f t="shared" si="9"/>
        <v/>
      </c>
      <c r="D106" s="3"/>
      <c r="F106" s="7" t="str">
        <f t="shared" si="10"/>
        <v/>
      </c>
      <c r="G106" s="7" t="str">
        <f t="shared" si="11"/>
        <v/>
      </c>
      <c r="H106" s="7" t="str">
        <f t="shared" si="12"/>
        <v/>
      </c>
      <c r="J106" s="15" t="str">
        <f t="shared" si="13"/>
        <v/>
      </c>
      <c r="R106" s="1"/>
      <c r="T106" s="1"/>
      <c r="W106" t="s">
        <v>504</v>
      </c>
    </row>
    <row r="107" spans="1:23" x14ac:dyDescent="0.35">
      <c r="A107" s="10" t="str">
        <f t="shared" ca="1" si="7"/>
        <v/>
      </c>
      <c r="B107" s="2" t="str">
        <f t="shared" si="8"/>
        <v/>
      </c>
      <c r="C107" s="2" t="str">
        <f t="shared" si="9"/>
        <v/>
      </c>
      <c r="D107" s="3"/>
      <c r="F107" s="7" t="str">
        <f t="shared" si="10"/>
        <v/>
      </c>
      <c r="G107" s="7" t="str">
        <f t="shared" si="11"/>
        <v/>
      </c>
      <c r="H107" s="7" t="str">
        <f t="shared" si="12"/>
        <v/>
      </c>
      <c r="J107" s="15" t="str">
        <f t="shared" si="13"/>
        <v/>
      </c>
      <c r="R107" s="1"/>
      <c r="T107" s="1"/>
      <c r="W107" t="s">
        <v>505</v>
      </c>
    </row>
    <row r="108" spans="1:23" x14ac:dyDescent="0.35">
      <c r="A108" s="10" t="str">
        <f t="shared" ca="1" si="7"/>
        <v/>
      </c>
      <c r="B108" s="2" t="str">
        <f t="shared" si="8"/>
        <v/>
      </c>
      <c r="C108" s="2" t="str">
        <f t="shared" si="9"/>
        <v/>
      </c>
      <c r="D108" s="3"/>
      <c r="F108" s="7" t="str">
        <f t="shared" si="10"/>
        <v/>
      </c>
      <c r="G108" s="7" t="str">
        <f t="shared" si="11"/>
        <v/>
      </c>
      <c r="H108" s="7" t="str">
        <f t="shared" si="12"/>
        <v/>
      </c>
      <c r="J108" s="15" t="str">
        <f t="shared" si="13"/>
        <v/>
      </c>
      <c r="R108" s="1"/>
      <c r="T108" s="1"/>
      <c r="W108" t="s">
        <v>506</v>
      </c>
    </row>
    <row r="109" spans="1:23" x14ac:dyDescent="0.35">
      <c r="A109" s="10" t="str">
        <f t="shared" ca="1" si="7"/>
        <v/>
      </c>
      <c r="B109" s="2" t="str">
        <f t="shared" si="8"/>
        <v/>
      </c>
      <c r="C109" s="2" t="str">
        <f t="shared" si="9"/>
        <v/>
      </c>
      <c r="D109" s="3"/>
      <c r="F109" s="7" t="str">
        <f t="shared" si="10"/>
        <v/>
      </c>
      <c r="G109" s="7" t="str">
        <f t="shared" si="11"/>
        <v/>
      </c>
      <c r="H109" s="7" t="str">
        <f t="shared" si="12"/>
        <v/>
      </c>
      <c r="J109" s="15" t="str">
        <f t="shared" si="13"/>
        <v/>
      </c>
      <c r="R109" s="1"/>
      <c r="T109" s="1"/>
      <c r="W109" t="s">
        <v>507</v>
      </c>
    </row>
    <row r="110" spans="1:23" x14ac:dyDescent="0.35">
      <c r="A110" s="10" t="str">
        <f t="shared" ca="1" si="7"/>
        <v/>
      </c>
      <c r="B110" s="2" t="str">
        <f t="shared" si="8"/>
        <v/>
      </c>
      <c r="C110" s="2" t="str">
        <f t="shared" si="9"/>
        <v/>
      </c>
      <c r="D110" s="3"/>
      <c r="F110" s="7" t="str">
        <f t="shared" si="10"/>
        <v/>
      </c>
      <c r="G110" s="7" t="str">
        <f t="shared" si="11"/>
        <v/>
      </c>
      <c r="H110" s="7" t="str">
        <f t="shared" si="12"/>
        <v/>
      </c>
      <c r="J110" s="15" t="str">
        <f t="shared" si="13"/>
        <v/>
      </c>
      <c r="R110" s="1"/>
      <c r="T110" s="1"/>
      <c r="W110" t="s">
        <v>508</v>
      </c>
    </row>
    <row r="111" spans="1:23" x14ac:dyDescent="0.35">
      <c r="A111" s="10" t="str">
        <f t="shared" ca="1" si="7"/>
        <v/>
      </c>
      <c r="B111" s="2" t="str">
        <f t="shared" si="8"/>
        <v/>
      </c>
      <c r="C111" s="2" t="str">
        <f t="shared" si="9"/>
        <v/>
      </c>
      <c r="D111" s="3"/>
      <c r="F111" s="7" t="str">
        <f t="shared" si="10"/>
        <v/>
      </c>
      <c r="G111" s="7" t="str">
        <f t="shared" si="11"/>
        <v/>
      </c>
      <c r="H111" s="7" t="str">
        <f t="shared" si="12"/>
        <v/>
      </c>
      <c r="J111" s="15" t="str">
        <f t="shared" si="13"/>
        <v/>
      </c>
      <c r="R111" s="1"/>
      <c r="T111" s="1"/>
      <c r="W111" t="s">
        <v>509</v>
      </c>
    </row>
    <row r="112" spans="1:23" x14ac:dyDescent="0.35">
      <c r="A112" s="10" t="str">
        <f t="shared" ca="1" si="7"/>
        <v/>
      </c>
      <c r="B112" s="2" t="str">
        <f t="shared" si="8"/>
        <v/>
      </c>
      <c r="C112" s="2" t="str">
        <f t="shared" si="9"/>
        <v/>
      </c>
      <c r="D112" s="3"/>
      <c r="F112" s="7" t="str">
        <f t="shared" si="10"/>
        <v/>
      </c>
      <c r="G112" s="7" t="str">
        <f t="shared" si="11"/>
        <v/>
      </c>
      <c r="H112" s="7" t="str">
        <f t="shared" si="12"/>
        <v/>
      </c>
      <c r="J112" s="15" t="str">
        <f t="shared" si="13"/>
        <v/>
      </c>
      <c r="R112" s="1"/>
      <c r="T112" s="1"/>
      <c r="W112" t="s">
        <v>510</v>
      </c>
    </row>
    <row r="113" spans="1:23" x14ac:dyDescent="0.35">
      <c r="A113" s="10" t="str">
        <f t="shared" ca="1" si="7"/>
        <v/>
      </c>
      <c r="B113" s="2" t="str">
        <f t="shared" si="8"/>
        <v/>
      </c>
      <c r="C113" s="2" t="str">
        <f t="shared" si="9"/>
        <v/>
      </c>
      <c r="D113" s="3"/>
      <c r="F113" s="7" t="str">
        <f t="shared" si="10"/>
        <v/>
      </c>
      <c r="G113" s="7" t="str">
        <f t="shared" si="11"/>
        <v/>
      </c>
      <c r="H113" s="7" t="str">
        <f t="shared" si="12"/>
        <v/>
      </c>
      <c r="J113" s="15" t="str">
        <f t="shared" si="13"/>
        <v/>
      </c>
      <c r="R113" s="1"/>
      <c r="T113" s="1"/>
      <c r="W113" t="s">
        <v>511</v>
      </c>
    </row>
    <row r="114" spans="1:23" x14ac:dyDescent="0.35">
      <c r="A114" s="10" t="str">
        <f t="shared" ca="1" si="7"/>
        <v/>
      </c>
      <c r="B114" s="2" t="str">
        <f t="shared" si="8"/>
        <v/>
      </c>
      <c r="C114" s="2" t="str">
        <f t="shared" si="9"/>
        <v/>
      </c>
      <c r="D114" s="3"/>
      <c r="F114" s="7" t="str">
        <f t="shared" si="10"/>
        <v/>
      </c>
      <c r="G114" s="7" t="str">
        <f t="shared" si="11"/>
        <v/>
      </c>
      <c r="H114" s="7" t="str">
        <f t="shared" si="12"/>
        <v/>
      </c>
      <c r="J114" s="15" t="str">
        <f t="shared" si="13"/>
        <v/>
      </c>
      <c r="R114" s="1"/>
      <c r="T114" s="1"/>
      <c r="W114" t="s">
        <v>512</v>
      </c>
    </row>
    <row r="115" spans="1:23" x14ac:dyDescent="0.35">
      <c r="A115" s="10" t="str">
        <f t="shared" ca="1" si="7"/>
        <v/>
      </c>
      <c r="B115" s="2" t="str">
        <f t="shared" si="8"/>
        <v/>
      </c>
      <c r="C115" s="2" t="str">
        <f t="shared" si="9"/>
        <v/>
      </c>
      <c r="D115" s="3"/>
      <c r="F115" s="7" t="str">
        <f t="shared" si="10"/>
        <v/>
      </c>
      <c r="G115" s="7" t="str">
        <f t="shared" si="11"/>
        <v/>
      </c>
      <c r="H115" s="7" t="str">
        <f t="shared" si="12"/>
        <v/>
      </c>
      <c r="J115" s="15" t="str">
        <f t="shared" si="13"/>
        <v/>
      </c>
      <c r="R115" s="1"/>
      <c r="T115" s="1"/>
      <c r="W115" t="s">
        <v>513</v>
      </c>
    </row>
    <row r="116" spans="1:23" x14ac:dyDescent="0.35">
      <c r="A116" s="10" t="str">
        <f t="shared" ca="1" si="7"/>
        <v/>
      </c>
      <c r="B116" s="2" t="str">
        <f t="shared" si="8"/>
        <v/>
      </c>
      <c r="C116" s="2" t="str">
        <f t="shared" si="9"/>
        <v/>
      </c>
      <c r="D116" s="3"/>
      <c r="F116" s="7" t="str">
        <f t="shared" si="10"/>
        <v/>
      </c>
      <c r="G116" s="7" t="str">
        <f t="shared" si="11"/>
        <v/>
      </c>
      <c r="H116" s="7" t="str">
        <f t="shared" si="12"/>
        <v/>
      </c>
      <c r="J116" s="15" t="str">
        <f t="shared" si="13"/>
        <v/>
      </c>
      <c r="R116" s="1"/>
      <c r="T116" s="1"/>
      <c r="W116" t="s">
        <v>514</v>
      </c>
    </row>
    <row r="117" spans="1:23" x14ac:dyDescent="0.35">
      <c r="A117" s="10" t="str">
        <f t="shared" ca="1" si="7"/>
        <v/>
      </c>
      <c r="B117" s="2" t="str">
        <f t="shared" si="8"/>
        <v/>
      </c>
      <c r="C117" s="2" t="str">
        <f t="shared" si="9"/>
        <v/>
      </c>
      <c r="D117" s="3"/>
      <c r="F117" s="7" t="str">
        <f t="shared" si="10"/>
        <v/>
      </c>
      <c r="G117" s="7" t="str">
        <f t="shared" si="11"/>
        <v/>
      </c>
      <c r="H117" s="7" t="str">
        <f t="shared" si="12"/>
        <v/>
      </c>
      <c r="J117" s="15" t="str">
        <f t="shared" si="13"/>
        <v/>
      </c>
      <c r="R117" s="1"/>
      <c r="T117" s="1"/>
      <c r="W117" t="s">
        <v>515</v>
      </c>
    </row>
    <row r="118" spans="1:23" x14ac:dyDescent="0.35">
      <c r="A118" s="10" t="str">
        <f t="shared" ca="1" si="7"/>
        <v/>
      </c>
      <c r="B118" s="2" t="str">
        <f t="shared" si="8"/>
        <v/>
      </c>
      <c r="C118" s="2" t="str">
        <f t="shared" si="9"/>
        <v/>
      </c>
      <c r="D118" s="3"/>
      <c r="F118" s="7" t="str">
        <f t="shared" si="10"/>
        <v/>
      </c>
      <c r="G118" s="7" t="str">
        <f t="shared" si="11"/>
        <v/>
      </c>
      <c r="H118" s="7" t="str">
        <f t="shared" si="12"/>
        <v/>
      </c>
      <c r="J118" s="15" t="str">
        <f t="shared" si="13"/>
        <v/>
      </c>
      <c r="R118" s="1"/>
      <c r="T118" s="1"/>
      <c r="W118" t="s">
        <v>516</v>
      </c>
    </row>
    <row r="119" spans="1:23" x14ac:dyDescent="0.35">
      <c r="A119" s="10" t="str">
        <f t="shared" ca="1" si="7"/>
        <v/>
      </c>
      <c r="B119" s="2" t="str">
        <f t="shared" si="8"/>
        <v/>
      </c>
      <c r="C119" s="2" t="str">
        <f t="shared" si="9"/>
        <v/>
      </c>
      <c r="D119" s="3"/>
      <c r="F119" s="7" t="str">
        <f t="shared" si="10"/>
        <v/>
      </c>
      <c r="G119" s="7" t="str">
        <f t="shared" si="11"/>
        <v/>
      </c>
      <c r="H119" s="7" t="str">
        <f t="shared" si="12"/>
        <v/>
      </c>
      <c r="J119" s="15" t="str">
        <f t="shared" si="13"/>
        <v/>
      </c>
      <c r="R119" s="1"/>
      <c r="T119" s="1"/>
      <c r="W119" t="s">
        <v>517</v>
      </c>
    </row>
    <row r="120" spans="1:23" x14ac:dyDescent="0.35">
      <c r="A120" s="10" t="str">
        <f t="shared" ca="1" si="7"/>
        <v/>
      </c>
      <c r="B120" s="2" t="str">
        <f t="shared" si="8"/>
        <v/>
      </c>
      <c r="C120" s="2" t="str">
        <f t="shared" si="9"/>
        <v/>
      </c>
      <c r="D120" s="3"/>
      <c r="F120" s="7" t="str">
        <f t="shared" si="10"/>
        <v/>
      </c>
      <c r="G120" s="7" t="str">
        <f t="shared" si="11"/>
        <v/>
      </c>
      <c r="H120" s="7" t="str">
        <f t="shared" si="12"/>
        <v/>
      </c>
      <c r="J120" s="15" t="str">
        <f t="shared" si="13"/>
        <v/>
      </c>
      <c r="R120" s="1"/>
      <c r="T120" s="1"/>
      <c r="W120" t="s">
        <v>518</v>
      </c>
    </row>
    <row r="121" spans="1:23" x14ac:dyDescent="0.35">
      <c r="A121" s="10" t="str">
        <f t="shared" ca="1" si="7"/>
        <v/>
      </c>
      <c r="B121" s="2" t="str">
        <f t="shared" si="8"/>
        <v/>
      </c>
      <c r="C121" s="2" t="str">
        <f t="shared" si="9"/>
        <v/>
      </c>
      <c r="D121" s="3"/>
      <c r="F121" s="7" t="str">
        <f t="shared" si="10"/>
        <v/>
      </c>
      <c r="G121" s="7" t="str">
        <f t="shared" si="11"/>
        <v/>
      </c>
      <c r="H121" s="7" t="str">
        <f t="shared" si="12"/>
        <v/>
      </c>
      <c r="J121" s="15" t="str">
        <f t="shared" si="13"/>
        <v/>
      </c>
      <c r="R121" s="1"/>
      <c r="T121" s="1"/>
      <c r="W121" t="s">
        <v>519</v>
      </c>
    </row>
    <row r="122" spans="1:23" x14ac:dyDescent="0.35">
      <c r="A122" s="10" t="str">
        <f t="shared" ca="1" si="7"/>
        <v/>
      </c>
      <c r="B122" s="2" t="str">
        <f t="shared" si="8"/>
        <v/>
      </c>
      <c r="C122" s="2" t="str">
        <f t="shared" si="9"/>
        <v/>
      </c>
      <c r="D122" s="3"/>
      <c r="F122" s="7" t="str">
        <f t="shared" si="10"/>
        <v/>
      </c>
      <c r="G122" s="7" t="str">
        <f t="shared" si="11"/>
        <v/>
      </c>
      <c r="H122" s="7" t="str">
        <f t="shared" si="12"/>
        <v/>
      </c>
      <c r="J122" s="15" t="str">
        <f t="shared" si="13"/>
        <v/>
      </c>
      <c r="R122" s="1"/>
      <c r="T122" s="1"/>
      <c r="W122" t="s">
        <v>520</v>
      </c>
    </row>
    <row r="123" spans="1:23" x14ac:dyDescent="0.35">
      <c r="A123" s="10" t="str">
        <f t="shared" ca="1" si="7"/>
        <v/>
      </c>
      <c r="B123" s="2" t="str">
        <f t="shared" si="8"/>
        <v/>
      </c>
      <c r="C123" s="2" t="str">
        <f t="shared" si="9"/>
        <v/>
      </c>
      <c r="D123" s="3"/>
      <c r="F123" s="7" t="str">
        <f t="shared" si="10"/>
        <v/>
      </c>
      <c r="G123" s="7" t="str">
        <f t="shared" si="11"/>
        <v/>
      </c>
      <c r="H123" s="7" t="str">
        <f t="shared" si="12"/>
        <v/>
      </c>
      <c r="J123" s="15" t="str">
        <f t="shared" si="13"/>
        <v/>
      </c>
      <c r="R123" s="1"/>
      <c r="T123" s="1"/>
      <c r="W123" t="s">
        <v>521</v>
      </c>
    </row>
    <row r="124" spans="1:23" x14ac:dyDescent="0.35">
      <c r="A124" s="10" t="str">
        <f t="shared" ca="1" si="7"/>
        <v/>
      </c>
      <c r="B124" s="2" t="str">
        <f t="shared" si="8"/>
        <v/>
      </c>
      <c r="C124" s="2" t="str">
        <f t="shared" si="9"/>
        <v/>
      </c>
      <c r="D124" s="3"/>
      <c r="F124" s="7" t="str">
        <f t="shared" si="10"/>
        <v/>
      </c>
      <c r="G124" s="7" t="str">
        <f t="shared" si="11"/>
        <v/>
      </c>
      <c r="H124" s="7" t="str">
        <f t="shared" si="12"/>
        <v/>
      </c>
      <c r="J124" s="15" t="str">
        <f t="shared" si="13"/>
        <v/>
      </c>
      <c r="R124" s="1"/>
      <c r="T124" s="1"/>
      <c r="W124" t="s">
        <v>522</v>
      </c>
    </row>
    <row r="125" spans="1:23" x14ac:dyDescent="0.35">
      <c r="A125" s="10" t="str">
        <f t="shared" ca="1" si="7"/>
        <v/>
      </c>
      <c r="B125" s="2" t="str">
        <f t="shared" si="8"/>
        <v/>
      </c>
      <c r="C125" s="2" t="str">
        <f t="shared" si="9"/>
        <v/>
      </c>
      <c r="D125" s="3"/>
      <c r="F125" s="7" t="str">
        <f t="shared" si="10"/>
        <v/>
      </c>
      <c r="G125" s="7" t="str">
        <f t="shared" si="11"/>
        <v/>
      </c>
      <c r="H125" s="7" t="str">
        <f t="shared" si="12"/>
        <v/>
      </c>
      <c r="J125" s="15" t="str">
        <f t="shared" si="13"/>
        <v/>
      </c>
      <c r="R125" s="1"/>
      <c r="T125" s="1"/>
      <c r="W125" t="s">
        <v>523</v>
      </c>
    </row>
    <row r="126" spans="1:23" x14ac:dyDescent="0.35">
      <c r="A126" s="10" t="str">
        <f t="shared" ca="1" si="7"/>
        <v/>
      </c>
      <c r="B126" s="2" t="str">
        <f t="shared" si="8"/>
        <v/>
      </c>
      <c r="C126" s="2" t="str">
        <f t="shared" si="9"/>
        <v/>
      </c>
      <c r="D126" s="3"/>
      <c r="F126" s="7" t="str">
        <f t="shared" si="10"/>
        <v/>
      </c>
      <c r="G126" s="7" t="str">
        <f t="shared" si="11"/>
        <v/>
      </c>
      <c r="H126" s="7" t="str">
        <f t="shared" si="12"/>
        <v/>
      </c>
      <c r="J126" s="15" t="str">
        <f t="shared" si="13"/>
        <v/>
      </c>
      <c r="R126" s="1"/>
      <c r="T126" s="1"/>
      <c r="W126" t="s">
        <v>524</v>
      </c>
    </row>
    <row r="127" spans="1:23" x14ac:dyDescent="0.35">
      <c r="A127" s="10" t="str">
        <f t="shared" ca="1" si="7"/>
        <v/>
      </c>
      <c r="B127" s="2" t="str">
        <f t="shared" si="8"/>
        <v/>
      </c>
      <c r="C127" s="2" t="str">
        <f t="shared" si="9"/>
        <v/>
      </c>
      <c r="D127" s="3"/>
      <c r="F127" s="7" t="str">
        <f t="shared" si="10"/>
        <v/>
      </c>
      <c r="G127" s="7" t="str">
        <f t="shared" si="11"/>
        <v/>
      </c>
      <c r="H127" s="7" t="str">
        <f t="shared" si="12"/>
        <v/>
      </c>
      <c r="J127" s="15" t="str">
        <f t="shared" si="13"/>
        <v/>
      </c>
      <c r="R127" s="1"/>
      <c r="T127" s="1"/>
      <c r="W127" t="s">
        <v>525</v>
      </c>
    </row>
    <row r="128" spans="1:23" x14ac:dyDescent="0.35">
      <c r="A128" s="10" t="str">
        <f t="shared" ca="1" si="7"/>
        <v/>
      </c>
      <c r="B128" s="2" t="str">
        <f t="shared" si="8"/>
        <v/>
      </c>
      <c r="C128" s="2" t="str">
        <f t="shared" si="9"/>
        <v/>
      </c>
      <c r="D128" s="3"/>
      <c r="F128" s="7" t="str">
        <f t="shared" si="10"/>
        <v/>
      </c>
      <c r="G128" s="7" t="str">
        <f t="shared" si="11"/>
        <v/>
      </c>
      <c r="H128" s="7" t="str">
        <f t="shared" si="12"/>
        <v/>
      </c>
      <c r="J128" s="15" t="str">
        <f t="shared" si="13"/>
        <v/>
      </c>
      <c r="R128" s="1"/>
      <c r="T128" s="1"/>
      <c r="W128" t="s">
        <v>526</v>
      </c>
    </row>
    <row r="129" spans="1:23" x14ac:dyDescent="0.35">
      <c r="A129" s="10" t="str">
        <f t="shared" ca="1" si="7"/>
        <v/>
      </c>
      <c r="B129" s="2" t="str">
        <f t="shared" si="8"/>
        <v/>
      </c>
      <c r="C129" s="2" t="str">
        <f t="shared" si="9"/>
        <v/>
      </c>
      <c r="D129" s="3"/>
      <c r="F129" s="7" t="str">
        <f t="shared" si="10"/>
        <v/>
      </c>
      <c r="G129" s="7" t="str">
        <f t="shared" si="11"/>
        <v/>
      </c>
      <c r="H129" s="7" t="str">
        <f t="shared" si="12"/>
        <v/>
      </c>
      <c r="J129" s="15" t="str">
        <f t="shared" si="13"/>
        <v/>
      </c>
      <c r="R129" s="1"/>
      <c r="T129" s="1"/>
      <c r="W129" t="s">
        <v>527</v>
      </c>
    </row>
    <row r="130" spans="1:23" x14ac:dyDescent="0.35">
      <c r="A130" s="10" t="str">
        <f t="shared" ca="1" si="7"/>
        <v/>
      </c>
      <c r="B130" s="2" t="str">
        <f t="shared" si="8"/>
        <v/>
      </c>
      <c r="C130" s="2" t="str">
        <f t="shared" si="9"/>
        <v/>
      </c>
      <c r="D130" s="3"/>
      <c r="F130" s="7" t="str">
        <f t="shared" si="10"/>
        <v/>
      </c>
      <c r="G130" s="7" t="str">
        <f t="shared" si="11"/>
        <v/>
      </c>
      <c r="H130" s="7" t="str">
        <f t="shared" si="12"/>
        <v/>
      </c>
      <c r="J130" s="15" t="str">
        <f t="shared" si="13"/>
        <v/>
      </c>
      <c r="R130" s="1"/>
      <c r="T130" s="1"/>
      <c r="W130" t="s">
        <v>528</v>
      </c>
    </row>
    <row r="131" spans="1:23" x14ac:dyDescent="0.35">
      <c r="A131" s="10" t="str">
        <f t="shared" ca="1" si="7"/>
        <v/>
      </c>
      <c r="B131" s="2" t="str">
        <f t="shared" si="8"/>
        <v/>
      </c>
      <c r="C131" s="2" t="str">
        <f t="shared" si="9"/>
        <v/>
      </c>
      <c r="D131" s="3"/>
      <c r="F131" s="7" t="str">
        <f t="shared" si="10"/>
        <v/>
      </c>
      <c r="G131" s="7" t="str">
        <f t="shared" si="11"/>
        <v/>
      </c>
      <c r="H131" s="7" t="str">
        <f t="shared" si="12"/>
        <v/>
      </c>
      <c r="J131" s="15" t="str">
        <f t="shared" si="13"/>
        <v/>
      </c>
      <c r="R131" s="1"/>
      <c r="T131" s="1"/>
      <c r="W131" t="s">
        <v>529</v>
      </c>
    </row>
    <row r="132" spans="1:23" x14ac:dyDescent="0.35">
      <c r="A132" s="10" t="str">
        <f t="shared" ca="1" si="7"/>
        <v/>
      </c>
      <c r="B132" s="2" t="str">
        <f t="shared" si="8"/>
        <v/>
      </c>
      <c r="C132" s="2" t="str">
        <f t="shared" si="9"/>
        <v/>
      </c>
      <c r="D132" s="3"/>
      <c r="F132" s="7" t="str">
        <f t="shared" si="10"/>
        <v/>
      </c>
      <c r="G132" s="7" t="str">
        <f t="shared" si="11"/>
        <v/>
      </c>
      <c r="H132" s="7" t="str">
        <f t="shared" si="12"/>
        <v/>
      </c>
      <c r="J132" s="15" t="str">
        <f t="shared" si="13"/>
        <v/>
      </c>
      <c r="R132" s="1"/>
      <c r="T132" s="1"/>
      <c r="W132" t="s">
        <v>530</v>
      </c>
    </row>
    <row r="133" spans="1:23" x14ac:dyDescent="0.35">
      <c r="A133" s="10" t="str">
        <f t="shared" ca="1" si="7"/>
        <v/>
      </c>
      <c r="B133" s="2" t="str">
        <f t="shared" si="8"/>
        <v/>
      </c>
      <c r="C133" s="2" t="str">
        <f t="shared" si="9"/>
        <v/>
      </c>
      <c r="D133" s="3"/>
      <c r="F133" s="7" t="str">
        <f t="shared" si="10"/>
        <v/>
      </c>
      <c r="G133" s="7" t="str">
        <f t="shared" si="11"/>
        <v/>
      </c>
      <c r="H133" s="7" t="str">
        <f t="shared" si="12"/>
        <v/>
      </c>
      <c r="J133" s="15" t="str">
        <f t="shared" si="13"/>
        <v/>
      </c>
      <c r="R133" s="1"/>
      <c r="T133" s="1"/>
      <c r="W133" t="s">
        <v>561</v>
      </c>
    </row>
    <row r="134" spans="1:23" x14ac:dyDescent="0.35">
      <c r="A134" s="10" t="str">
        <f t="shared" ca="1" si="7"/>
        <v/>
      </c>
      <c r="B134" s="2" t="str">
        <f t="shared" si="8"/>
        <v/>
      </c>
      <c r="C134" s="2" t="str">
        <f t="shared" si="9"/>
        <v/>
      </c>
      <c r="D134" s="3"/>
      <c r="F134" s="7" t="str">
        <f t="shared" si="10"/>
        <v/>
      </c>
      <c r="G134" s="7" t="str">
        <f t="shared" si="11"/>
        <v/>
      </c>
      <c r="H134" s="7" t="str">
        <f t="shared" si="12"/>
        <v/>
      </c>
      <c r="J134" s="15" t="str">
        <f t="shared" si="13"/>
        <v/>
      </c>
      <c r="R134" s="1"/>
      <c r="T134" s="1"/>
      <c r="W134" t="s">
        <v>531</v>
      </c>
    </row>
    <row r="135" spans="1:23" x14ac:dyDescent="0.35">
      <c r="A135" s="10" t="str">
        <f t="shared" ca="1" si="7"/>
        <v/>
      </c>
      <c r="B135" s="2" t="str">
        <f t="shared" si="8"/>
        <v/>
      </c>
      <c r="C135" s="2" t="str">
        <f t="shared" si="9"/>
        <v/>
      </c>
      <c r="D135" s="3"/>
      <c r="F135" s="7" t="str">
        <f t="shared" si="10"/>
        <v/>
      </c>
      <c r="G135" s="7" t="str">
        <f t="shared" si="11"/>
        <v/>
      </c>
      <c r="H135" s="7" t="str">
        <f t="shared" si="12"/>
        <v/>
      </c>
      <c r="J135" s="15" t="str">
        <f t="shared" si="13"/>
        <v/>
      </c>
      <c r="R135" s="1"/>
      <c r="T135" s="1"/>
      <c r="W135" t="s">
        <v>532</v>
      </c>
    </row>
    <row r="136" spans="1:23" x14ac:dyDescent="0.35">
      <c r="A136" s="10" t="str">
        <f t="shared" ca="1" si="7"/>
        <v/>
      </c>
      <c r="B136" s="2" t="str">
        <f t="shared" si="8"/>
        <v/>
      </c>
      <c r="C136" s="2" t="str">
        <f t="shared" si="9"/>
        <v/>
      </c>
      <c r="D136" s="3"/>
      <c r="F136" s="7" t="str">
        <f t="shared" si="10"/>
        <v/>
      </c>
      <c r="G136" s="7" t="str">
        <f t="shared" si="11"/>
        <v/>
      </c>
      <c r="H136" s="7" t="str">
        <f t="shared" si="12"/>
        <v/>
      </c>
      <c r="J136" s="15" t="str">
        <f t="shared" si="13"/>
        <v/>
      </c>
      <c r="R136" s="1"/>
      <c r="T136" s="1"/>
      <c r="W136" t="s">
        <v>533</v>
      </c>
    </row>
    <row r="137" spans="1:23" x14ac:dyDescent="0.35">
      <c r="A137" s="10" t="str">
        <f t="shared" ref="A137:A200" ca="1" si="14">IF(R137&lt;$B$5,"",R137)</f>
        <v/>
      </c>
      <c r="B137" s="2" t="str">
        <f t="shared" ref="B137:B200" si="15">IF(ISBLANK(S137),"",S137)</f>
        <v/>
      </c>
      <c r="C137" s="2" t="str">
        <f t="shared" ref="C137:C200" si="16">IF(ISBLANK(U137),"",U137)</f>
        <v/>
      </c>
      <c r="D137" s="3"/>
      <c r="F137" s="7" t="str">
        <f t="shared" ref="F137:F200" si="17">IFERROR((B137+C137)/2,"")</f>
        <v/>
      </c>
      <c r="G137" s="7" t="str">
        <f t="shared" ref="G137:G200" si="18">IFERROR(F137*1.02,"")</f>
        <v/>
      </c>
      <c r="H137" s="7" t="str">
        <f t="shared" ref="H137:H200" si="19">IFERROR(F137*0.98,"")</f>
        <v/>
      </c>
      <c r="J137" s="15" t="str">
        <f t="shared" ref="J137:J200" si="20">IF(AND(ISNUMBER(D137),ISNUMBER(B137)),(IF(OR(AND(D137&gt;G137,D137&gt;B137),AND(D137&lt;H137,D137&lt;C137)),"MCP finding","no MCP")),"")</f>
        <v/>
      </c>
      <c r="R137" s="1"/>
      <c r="T137" s="1"/>
      <c r="W137" t="s">
        <v>534</v>
      </c>
    </row>
    <row r="138" spans="1:23" x14ac:dyDescent="0.35">
      <c r="A138" s="10" t="str">
        <f t="shared" ca="1" si="14"/>
        <v/>
      </c>
      <c r="B138" s="2" t="str">
        <f t="shared" si="15"/>
        <v/>
      </c>
      <c r="C138" s="2" t="str">
        <f t="shared" si="16"/>
        <v/>
      </c>
      <c r="D138" s="3"/>
      <c r="F138" s="7" t="str">
        <f t="shared" si="17"/>
        <v/>
      </c>
      <c r="G138" s="7" t="str">
        <f t="shared" si="18"/>
        <v/>
      </c>
      <c r="H138" s="7" t="str">
        <f t="shared" si="19"/>
        <v/>
      </c>
      <c r="J138" s="15" t="str">
        <f t="shared" si="20"/>
        <v/>
      </c>
      <c r="R138" s="1"/>
      <c r="T138" s="1"/>
      <c r="W138" t="s">
        <v>535</v>
      </c>
    </row>
    <row r="139" spans="1:23" x14ac:dyDescent="0.35">
      <c r="A139" s="10" t="str">
        <f t="shared" ca="1" si="14"/>
        <v/>
      </c>
      <c r="B139" s="2" t="str">
        <f t="shared" si="15"/>
        <v/>
      </c>
      <c r="C139" s="2" t="str">
        <f t="shared" si="16"/>
        <v/>
      </c>
      <c r="D139" s="3"/>
      <c r="F139" s="7" t="str">
        <f t="shared" si="17"/>
        <v/>
      </c>
      <c r="G139" s="7" t="str">
        <f t="shared" si="18"/>
        <v/>
      </c>
      <c r="H139" s="7" t="str">
        <f t="shared" si="19"/>
        <v/>
      </c>
      <c r="J139" s="15" t="str">
        <f t="shared" si="20"/>
        <v/>
      </c>
      <c r="R139" s="1"/>
      <c r="T139" s="1"/>
      <c r="W139" t="s">
        <v>536</v>
      </c>
    </row>
    <row r="140" spans="1:23" x14ac:dyDescent="0.35">
      <c r="A140" s="10" t="str">
        <f t="shared" ca="1" si="14"/>
        <v/>
      </c>
      <c r="B140" s="2" t="str">
        <f t="shared" si="15"/>
        <v/>
      </c>
      <c r="C140" s="2" t="str">
        <f t="shared" si="16"/>
        <v/>
      </c>
      <c r="D140" s="3"/>
      <c r="F140" s="7" t="str">
        <f t="shared" si="17"/>
        <v/>
      </c>
      <c r="G140" s="7" t="str">
        <f t="shared" si="18"/>
        <v/>
      </c>
      <c r="H140" s="7" t="str">
        <f t="shared" si="19"/>
        <v/>
      </c>
      <c r="J140" s="15" t="str">
        <f t="shared" si="20"/>
        <v/>
      </c>
      <c r="R140" s="1"/>
      <c r="T140" s="1"/>
      <c r="W140" t="s">
        <v>537</v>
      </c>
    </row>
    <row r="141" spans="1:23" x14ac:dyDescent="0.35">
      <c r="A141" s="10" t="str">
        <f t="shared" ca="1" si="14"/>
        <v/>
      </c>
      <c r="B141" s="2" t="str">
        <f t="shared" si="15"/>
        <v/>
      </c>
      <c r="C141" s="2" t="str">
        <f t="shared" si="16"/>
        <v/>
      </c>
      <c r="D141" s="3"/>
      <c r="F141" s="7" t="str">
        <f t="shared" si="17"/>
        <v/>
      </c>
      <c r="G141" s="7" t="str">
        <f t="shared" si="18"/>
        <v/>
      </c>
      <c r="H141" s="7" t="str">
        <f t="shared" si="19"/>
        <v/>
      </c>
      <c r="J141" s="15" t="str">
        <f t="shared" si="20"/>
        <v/>
      </c>
      <c r="R141" s="1"/>
      <c r="T141" s="1"/>
      <c r="W141" t="s">
        <v>538</v>
      </c>
    </row>
    <row r="142" spans="1:23" x14ac:dyDescent="0.35">
      <c r="A142" s="10" t="str">
        <f t="shared" ca="1" si="14"/>
        <v/>
      </c>
      <c r="B142" s="2" t="str">
        <f t="shared" si="15"/>
        <v/>
      </c>
      <c r="C142" s="2" t="str">
        <f t="shared" si="16"/>
        <v/>
      </c>
      <c r="D142" s="3"/>
      <c r="F142" s="7" t="str">
        <f t="shared" si="17"/>
        <v/>
      </c>
      <c r="G142" s="7" t="str">
        <f t="shared" si="18"/>
        <v/>
      </c>
      <c r="H142" s="7" t="str">
        <f t="shared" si="19"/>
        <v/>
      </c>
      <c r="J142" s="15" t="str">
        <f t="shared" si="20"/>
        <v/>
      </c>
      <c r="R142" s="1"/>
      <c r="T142" s="1"/>
      <c r="W142" t="s">
        <v>539</v>
      </c>
    </row>
    <row r="143" spans="1:23" x14ac:dyDescent="0.35">
      <c r="A143" s="10" t="str">
        <f t="shared" ca="1" si="14"/>
        <v/>
      </c>
      <c r="B143" s="2" t="str">
        <f t="shared" si="15"/>
        <v/>
      </c>
      <c r="C143" s="2" t="str">
        <f t="shared" si="16"/>
        <v/>
      </c>
      <c r="D143" s="3"/>
      <c r="F143" s="7" t="str">
        <f t="shared" si="17"/>
        <v/>
      </c>
      <c r="G143" s="7" t="str">
        <f t="shared" si="18"/>
        <v/>
      </c>
      <c r="H143" s="7" t="str">
        <f t="shared" si="19"/>
        <v/>
      </c>
      <c r="J143" s="15" t="str">
        <f t="shared" si="20"/>
        <v/>
      </c>
      <c r="R143" s="1"/>
      <c r="T143" s="1"/>
      <c r="W143" t="s">
        <v>540</v>
      </c>
    </row>
    <row r="144" spans="1:23" x14ac:dyDescent="0.35">
      <c r="A144" s="10" t="str">
        <f t="shared" ca="1" si="14"/>
        <v/>
      </c>
      <c r="B144" s="2" t="str">
        <f t="shared" si="15"/>
        <v/>
      </c>
      <c r="C144" s="2" t="str">
        <f t="shared" si="16"/>
        <v/>
      </c>
      <c r="D144" s="3"/>
      <c r="F144" s="7" t="str">
        <f t="shared" si="17"/>
        <v/>
      </c>
      <c r="G144" s="7" t="str">
        <f t="shared" si="18"/>
        <v/>
      </c>
      <c r="H144" s="7" t="str">
        <f t="shared" si="19"/>
        <v/>
      </c>
      <c r="J144" s="15" t="str">
        <f t="shared" si="20"/>
        <v/>
      </c>
      <c r="R144" s="1"/>
      <c r="T144" s="1"/>
      <c r="W144" t="s">
        <v>541</v>
      </c>
    </row>
    <row r="145" spans="1:23" x14ac:dyDescent="0.35">
      <c r="A145" s="10" t="str">
        <f t="shared" ca="1" si="14"/>
        <v/>
      </c>
      <c r="B145" s="2" t="str">
        <f t="shared" si="15"/>
        <v/>
      </c>
      <c r="C145" s="2" t="str">
        <f t="shared" si="16"/>
        <v/>
      </c>
      <c r="D145" s="3"/>
      <c r="F145" s="7" t="str">
        <f t="shared" si="17"/>
        <v/>
      </c>
      <c r="G145" s="7" t="str">
        <f t="shared" si="18"/>
        <v/>
      </c>
      <c r="H145" s="7" t="str">
        <f t="shared" si="19"/>
        <v/>
      </c>
      <c r="J145" s="15" t="str">
        <f t="shared" si="20"/>
        <v/>
      </c>
      <c r="R145" s="1"/>
      <c r="T145" s="1"/>
      <c r="W145" t="s">
        <v>542</v>
      </c>
    </row>
    <row r="146" spans="1:23" x14ac:dyDescent="0.35">
      <c r="A146" s="10" t="str">
        <f t="shared" ca="1" si="14"/>
        <v/>
      </c>
      <c r="B146" s="2" t="str">
        <f t="shared" si="15"/>
        <v/>
      </c>
      <c r="C146" s="2" t="str">
        <f t="shared" si="16"/>
        <v/>
      </c>
      <c r="D146" s="3"/>
      <c r="F146" s="7" t="str">
        <f t="shared" si="17"/>
        <v/>
      </c>
      <c r="G146" s="7" t="str">
        <f t="shared" si="18"/>
        <v/>
      </c>
      <c r="H146" s="7" t="str">
        <f t="shared" si="19"/>
        <v/>
      </c>
      <c r="J146" s="15" t="str">
        <f t="shared" si="20"/>
        <v/>
      </c>
      <c r="R146" s="1"/>
      <c r="T146" s="1"/>
      <c r="W146" t="s">
        <v>543</v>
      </c>
    </row>
    <row r="147" spans="1:23" x14ac:dyDescent="0.35">
      <c r="A147" s="10" t="str">
        <f t="shared" ca="1" si="14"/>
        <v/>
      </c>
      <c r="B147" s="2" t="str">
        <f t="shared" si="15"/>
        <v/>
      </c>
      <c r="C147" s="2" t="str">
        <f t="shared" si="16"/>
        <v/>
      </c>
      <c r="D147" s="3"/>
      <c r="F147" s="7" t="str">
        <f t="shared" si="17"/>
        <v/>
      </c>
      <c r="G147" s="7" t="str">
        <f t="shared" si="18"/>
        <v/>
      </c>
      <c r="H147" s="7" t="str">
        <f t="shared" si="19"/>
        <v/>
      </c>
      <c r="J147" s="15" t="str">
        <f t="shared" si="20"/>
        <v/>
      </c>
      <c r="R147" s="1"/>
      <c r="T147" s="1"/>
      <c r="W147" t="s">
        <v>544</v>
      </c>
    </row>
    <row r="148" spans="1:23" x14ac:dyDescent="0.35">
      <c r="A148" s="10" t="str">
        <f t="shared" ca="1" si="14"/>
        <v/>
      </c>
      <c r="B148" s="2" t="str">
        <f t="shared" si="15"/>
        <v/>
      </c>
      <c r="C148" s="2" t="str">
        <f t="shared" si="16"/>
        <v/>
      </c>
      <c r="D148" s="3"/>
      <c r="F148" s="7" t="str">
        <f t="shared" si="17"/>
        <v/>
      </c>
      <c r="G148" s="7" t="str">
        <f t="shared" si="18"/>
        <v/>
      </c>
      <c r="H148" s="7" t="str">
        <f t="shared" si="19"/>
        <v/>
      </c>
      <c r="J148" s="15" t="str">
        <f t="shared" si="20"/>
        <v/>
      </c>
      <c r="R148" s="1"/>
      <c r="T148" s="1"/>
      <c r="W148" t="s">
        <v>545</v>
      </c>
    </row>
    <row r="149" spans="1:23" x14ac:dyDescent="0.35">
      <c r="A149" s="10" t="str">
        <f t="shared" ca="1" si="14"/>
        <v/>
      </c>
      <c r="B149" s="2" t="str">
        <f t="shared" si="15"/>
        <v/>
      </c>
      <c r="C149" s="2" t="str">
        <f t="shared" si="16"/>
        <v/>
      </c>
      <c r="D149" s="3"/>
      <c r="F149" s="7" t="str">
        <f t="shared" si="17"/>
        <v/>
      </c>
      <c r="G149" s="7" t="str">
        <f t="shared" si="18"/>
        <v/>
      </c>
      <c r="H149" s="7" t="str">
        <f t="shared" si="19"/>
        <v/>
      </c>
      <c r="J149" s="15" t="str">
        <f t="shared" si="20"/>
        <v/>
      </c>
      <c r="R149" s="1"/>
      <c r="T149" s="1"/>
      <c r="W149" t="s">
        <v>546</v>
      </c>
    </row>
    <row r="150" spans="1:23" x14ac:dyDescent="0.35">
      <c r="A150" s="10" t="str">
        <f t="shared" ca="1" si="14"/>
        <v/>
      </c>
      <c r="B150" s="2" t="str">
        <f t="shared" si="15"/>
        <v/>
      </c>
      <c r="C150" s="2" t="str">
        <f t="shared" si="16"/>
        <v/>
      </c>
      <c r="D150" s="3"/>
      <c r="F150" s="7" t="str">
        <f t="shared" si="17"/>
        <v/>
      </c>
      <c r="G150" s="7" t="str">
        <f t="shared" si="18"/>
        <v/>
      </c>
      <c r="H150" s="7" t="str">
        <f t="shared" si="19"/>
        <v/>
      </c>
      <c r="J150" s="15" t="str">
        <f t="shared" si="20"/>
        <v/>
      </c>
      <c r="R150" s="1"/>
      <c r="T150" s="1"/>
      <c r="W150" t="s">
        <v>547</v>
      </c>
    </row>
    <row r="151" spans="1:23" x14ac:dyDescent="0.35">
      <c r="A151" s="10" t="str">
        <f t="shared" ca="1" si="14"/>
        <v/>
      </c>
      <c r="B151" s="2" t="str">
        <f t="shared" si="15"/>
        <v/>
      </c>
      <c r="C151" s="2" t="str">
        <f t="shared" si="16"/>
        <v/>
      </c>
      <c r="D151" s="3"/>
      <c r="F151" s="7" t="str">
        <f t="shared" si="17"/>
        <v/>
      </c>
      <c r="G151" s="7" t="str">
        <f t="shared" si="18"/>
        <v/>
      </c>
      <c r="H151" s="7" t="str">
        <f t="shared" si="19"/>
        <v/>
      </c>
      <c r="J151" s="15" t="str">
        <f t="shared" si="20"/>
        <v/>
      </c>
      <c r="R151" s="1"/>
      <c r="T151" s="1"/>
      <c r="W151" t="s">
        <v>548</v>
      </c>
    </row>
    <row r="152" spans="1:23" x14ac:dyDescent="0.35">
      <c r="A152" s="10" t="str">
        <f t="shared" ca="1" si="14"/>
        <v/>
      </c>
      <c r="B152" s="2" t="str">
        <f t="shared" si="15"/>
        <v/>
      </c>
      <c r="C152" s="2" t="str">
        <f t="shared" si="16"/>
        <v/>
      </c>
      <c r="D152" s="3"/>
      <c r="F152" s="7" t="str">
        <f t="shared" si="17"/>
        <v/>
      </c>
      <c r="G152" s="7" t="str">
        <f t="shared" si="18"/>
        <v/>
      </c>
      <c r="H152" s="7" t="str">
        <f t="shared" si="19"/>
        <v/>
      </c>
      <c r="J152" s="15" t="str">
        <f t="shared" si="20"/>
        <v/>
      </c>
      <c r="R152" s="1"/>
      <c r="T152" s="1"/>
      <c r="W152" t="s">
        <v>549</v>
      </c>
    </row>
    <row r="153" spans="1:23" x14ac:dyDescent="0.35">
      <c r="A153" s="10" t="str">
        <f t="shared" ca="1" si="14"/>
        <v/>
      </c>
      <c r="B153" s="2" t="str">
        <f t="shared" si="15"/>
        <v/>
      </c>
      <c r="C153" s="2" t="str">
        <f t="shared" si="16"/>
        <v/>
      </c>
      <c r="D153" s="3"/>
      <c r="F153" s="7" t="str">
        <f t="shared" si="17"/>
        <v/>
      </c>
      <c r="G153" s="7" t="str">
        <f t="shared" si="18"/>
        <v/>
      </c>
      <c r="H153" s="7" t="str">
        <f t="shared" si="19"/>
        <v/>
      </c>
      <c r="J153" s="15" t="str">
        <f t="shared" si="20"/>
        <v/>
      </c>
      <c r="R153" s="1"/>
      <c r="T153" s="1"/>
      <c r="W153" t="s">
        <v>550</v>
      </c>
    </row>
    <row r="154" spans="1:23" x14ac:dyDescent="0.35">
      <c r="A154" s="10" t="str">
        <f t="shared" ca="1" si="14"/>
        <v/>
      </c>
      <c r="B154" s="2" t="str">
        <f t="shared" si="15"/>
        <v/>
      </c>
      <c r="C154" s="2" t="str">
        <f t="shared" si="16"/>
        <v/>
      </c>
      <c r="D154" s="3"/>
      <c r="F154" s="7" t="str">
        <f t="shared" si="17"/>
        <v/>
      </c>
      <c r="G154" s="7" t="str">
        <f t="shared" si="18"/>
        <v/>
      </c>
      <c r="H154" s="7" t="str">
        <f t="shared" si="19"/>
        <v/>
      </c>
      <c r="J154" s="15" t="str">
        <f t="shared" si="20"/>
        <v/>
      </c>
      <c r="R154" s="1"/>
      <c r="T154" s="1"/>
      <c r="W154" t="s">
        <v>551</v>
      </c>
    </row>
    <row r="155" spans="1:23" x14ac:dyDescent="0.35">
      <c r="A155" s="10" t="str">
        <f t="shared" ca="1" si="14"/>
        <v/>
      </c>
      <c r="B155" s="2" t="str">
        <f t="shared" si="15"/>
        <v/>
      </c>
      <c r="C155" s="2" t="str">
        <f t="shared" si="16"/>
        <v/>
      </c>
      <c r="D155" s="3"/>
      <c r="F155" s="7" t="str">
        <f t="shared" si="17"/>
        <v/>
      </c>
      <c r="G155" s="7" t="str">
        <f t="shared" si="18"/>
        <v/>
      </c>
      <c r="H155" s="7" t="str">
        <f t="shared" si="19"/>
        <v/>
      </c>
      <c r="J155" s="15" t="str">
        <f t="shared" si="20"/>
        <v/>
      </c>
      <c r="R155" s="1"/>
      <c r="T155" s="1"/>
    </row>
    <row r="156" spans="1:23" x14ac:dyDescent="0.35">
      <c r="A156" s="10" t="str">
        <f t="shared" ca="1" si="14"/>
        <v/>
      </c>
      <c r="B156" s="2" t="str">
        <f t="shared" si="15"/>
        <v/>
      </c>
      <c r="C156" s="2" t="str">
        <f t="shared" si="16"/>
        <v/>
      </c>
      <c r="D156" s="3"/>
      <c r="F156" s="7" t="str">
        <f t="shared" si="17"/>
        <v/>
      </c>
      <c r="G156" s="7" t="str">
        <f t="shared" si="18"/>
        <v/>
      </c>
      <c r="H156" s="7" t="str">
        <f t="shared" si="19"/>
        <v/>
      </c>
      <c r="J156" s="15" t="str">
        <f t="shared" si="20"/>
        <v/>
      </c>
      <c r="R156" s="1"/>
      <c r="T156" s="1"/>
    </row>
    <row r="157" spans="1:23" x14ac:dyDescent="0.35">
      <c r="A157" s="10" t="str">
        <f t="shared" ca="1" si="14"/>
        <v/>
      </c>
      <c r="B157" s="2" t="str">
        <f t="shared" si="15"/>
        <v/>
      </c>
      <c r="C157" s="2" t="str">
        <f t="shared" si="16"/>
        <v/>
      </c>
      <c r="D157" s="3"/>
      <c r="F157" s="7" t="str">
        <f t="shared" si="17"/>
        <v/>
      </c>
      <c r="G157" s="7" t="str">
        <f t="shared" si="18"/>
        <v/>
      </c>
      <c r="H157" s="7" t="str">
        <f t="shared" si="19"/>
        <v/>
      </c>
      <c r="J157" s="15" t="str">
        <f t="shared" si="20"/>
        <v/>
      </c>
      <c r="R157" s="1"/>
      <c r="T157" s="1"/>
    </row>
    <row r="158" spans="1:23" x14ac:dyDescent="0.35">
      <c r="A158" s="10" t="str">
        <f t="shared" ca="1" si="14"/>
        <v/>
      </c>
      <c r="B158" s="2" t="str">
        <f t="shared" si="15"/>
        <v/>
      </c>
      <c r="C158" s="2" t="str">
        <f t="shared" si="16"/>
        <v/>
      </c>
      <c r="D158" s="3"/>
      <c r="F158" s="7" t="str">
        <f t="shared" si="17"/>
        <v/>
      </c>
      <c r="G158" s="7" t="str">
        <f t="shared" si="18"/>
        <v/>
      </c>
      <c r="H158" s="7" t="str">
        <f t="shared" si="19"/>
        <v/>
      </c>
      <c r="J158" s="15" t="str">
        <f t="shared" si="20"/>
        <v/>
      </c>
      <c r="R158" s="1"/>
      <c r="T158" s="1"/>
    </row>
    <row r="159" spans="1:23" x14ac:dyDescent="0.35">
      <c r="A159" s="10" t="str">
        <f t="shared" ca="1" si="14"/>
        <v/>
      </c>
      <c r="B159" s="2" t="str">
        <f t="shared" si="15"/>
        <v/>
      </c>
      <c r="C159" s="2" t="str">
        <f t="shared" si="16"/>
        <v/>
      </c>
      <c r="D159" s="3"/>
      <c r="F159" s="7" t="str">
        <f t="shared" si="17"/>
        <v/>
      </c>
      <c r="G159" s="7" t="str">
        <f t="shared" si="18"/>
        <v/>
      </c>
      <c r="H159" s="7" t="str">
        <f t="shared" si="19"/>
        <v/>
      </c>
      <c r="J159" s="15" t="str">
        <f t="shared" si="20"/>
        <v/>
      </c>
      <c r="R159" s="1"/>
      <c r="T159" s="1"/>
    </row>
    <row r="160" spans="1:23" x14ac:dyDescent="0.35">
      <c r="A160" s="10" t="str">
        <f t="shared" ca="1" si="14"/>
        <v/>
      </c>
      <c r="B160" s="2" t="str">
        <f t="shared" si="15"/>
        <v/>
      </c>
      <c r="C160" s="2" t="str">
        <f t="shared" si="16"/>
        <v/>
      </c>
      <c r="D160" s="3"/>
      <c r="F160" s="7" t="str">
        <f t="shared" si="17"/>
        <v/>
      </c>
      <c r="G160" s="7" t="str">
        <f t="shared" si="18"/>
        <v/>
      </c>
      <c r="H160" s="7" t="str">
        <f t="shared" si="19"/>
        <v/>
      </c>
      <c r="J160" s="15" t="str">
        <f t="shared" si="20"/>
        <v/>
      </c>
      <c r="R160" s="1"/>
      <c r="T160" s="1"/>
    </row>
    <row r="161" spans="1:20" x14ac:dyDescent="0.35">
      <c r="A161" s="10" t="str">
        <f t="shared" ca="1" si="14"/>
        <v/>
      </c>
      <c r="B161" s="2" t="str">
        <f t="shared" si="15"/>
        <v/>
      </c>
      <c r="C161" s="2" t="str">
        <f t="shared" si="16"/>
        <v/>
      </c>
      <c r="D161" s="3"/>
      <c r="F161" s="7" t="str">
        <f t="shared" si="17"/>
        <v/>
      </c>
      <c r="G161" s="7" t="str">
        <f t="shared" si="18"/>
        <v/>
      </c>
      <c r="H161" s="7" t="str">
        <f t="shared" si="19"/>
        <v/>
      </c>
      <c r="J161" s="15" t="str">
        <f t="shared" si="20"/>
        <v/>
      </c>
      <c r="R161" s="1"/>
      <c r="T161" s="1"/>
    </row>
    <row r="162" spans="1:20" x14ac:dyDescent="0.35">
      <c r="A162" s="10" t="str">
        <f t="shared" ca="1" si="14"/>
        <v/>
      </c>
      <c r="B162" s="2" t="str">
        <f t="shared" si="15"/>
        <v/>
      </c>
      <c r="C162" s="2" t="str">
        <f t="shared" si="16"/>
        <v/>
      </c>
      <c r="D162" s="3"/>
      <c r="F162" s="7" t="str">
        <f t="shared" si="17"/>
        <v/>
      </c>
      <c r="G162" s="7" t="str">
        <f t="shared" si="18"/>
        <v/>
      </c>
      <c r="H162" s="7" t="str">
        <f t="shared" si="19"/>
        <v/>
      </c>
      <c r="J162" s="15" t="str">
        <f t="shared" si="20"/>
        <v/>
      </c>
      <c r="R162" s="1"/>
      <c r="T162" s="1"/>
    </row>
    <row r="163" spans="1:20" x14ac:dyDescent="0.35">
      <c r="A163" s="10" t="str">
        <f t="shared" ca="1" si="14"/>
        <v/>
      </c>
      <c r="B163" s="2" t="str">
        <f t="shared" si="15"/>
        <v/>
      </c>
      <c r="C163" s="2" t="str">
        <f t="shared" si="16"/>
        <v/>
      </c>
      <c r="D163" s="3"/>
      <c r="F163" s="7" t="str">
        <f t="shared" si="17"/>
        <v/>
      </c>
      <c r="G163" s="7" t="str">
        <f t="shared" si="18"/>
        <v/>
      </c>
      <c r="H163" s="7" t="str">
        <f t="shared" si="19"/>
        <v/>
      </c>
      <c r="J163" s="15" t="str">
        <f t="shared" si="20"/>
        <v/>
      </c>
      <c r="R163" s="1"/>
      <c r="T163" s="1"/>
    </row>
    <row r="164" spans="1:20" x14ac:dyDescent="0.35">
      <c r="A164" s="10" t="str">
        <f t="shared" ca="1" si="14"/>
        <v/>
      </c>
      <c r="B164" s="2" t="str">
        <f t="shared" si="15"/>
        <v/>
      </c>
      <c r="C164" s="2" t="str">
        <f t="shared" si="16"/>
        <v/>
      </c>
      <c r="D164" s="3"/>
      <c r="F164" s="7" t="str">
        <f t="shared" si="17"/>
        <v/>
      </c>
      <c r="G164" s="7" t="str">
        <f t="shared" si="18"/>
        <v/>
      </c>
      <c r="H164" s="7" t="str">
        <f t="shared" si="19"/>
        <v/>
      </c>
      <c r="J164" s="15" t="str">
        <f t="shared" si="20"/>
        <v/>
      </c>
      <c r="R164" s="1"/>
      <c r="T164" s="1"/>
    </row>
    <row r="165" spans="1:20" x14ac:dyDescent="0.35">
      <c r="A165" s="10" t="str">
        <f t="shared" ca="1" si="14"/>
        <v/>
      </c>
      <c r="B165" s="2" t="str">
        <f t="shared" si="15"/>
        <v/>
      </c>
      <c r="C165" s="2" t="str">
        <f t="shared" si="16"/>
        <v/>
      </c>
      <c r="D165" s="3"/>
      <c r="F165" s="7" t="str">
        <f t="shared" si="17"/>
        <v/>
      </c>
      <c r="G165" s="7" t="str">
        <f t="shared" si="18"/>
        <v/>
      </c>
      <c r="H165" s="7" t="str">
        <f t="shared" si="19"/>
        <v/>
      </c>
      <c r="J165" s="15" t="str">
        <f t="shared" si="20"/>
        <v/>
      </c>
      <c r="R165" s="1"/>
      <c r="T165" s="1"/>
    </row>
    <row r="166" spans="1:20" x14ac:dyDescent="0.35">
      <c r="A166" s="10" t="str">
        <f t="shared" ca="1" si="14"/>
        <v/>
      </c>
      <c r="B166" s="2" t="str">
        <f t="shared" si="15"/>
        <v/>
      </c>
      <c r="C166" s="2" t="str">
        <f t="shared" si="16"/>
        <v/>
      </c>
      <c r="D166" s="3"/>
      <c r="F166" s="7" t="str">
        <f t="shared" si="17"/>
        <v/>
      </c>
      <c r="G166" s="7" t="str">
        <f t="shared" si="18"/>
        <v/>
      </c>
      <c r="H166" s="7" t="str">
        <f t="shared" si="19"/>
        <v/>
      </c>
      <c r="J166" s="15" t="str">
        <f t="shared" si="20"/>
        <v/>
      </c>
      <c r="R166" s="1"/>
      <c r="T166" s="1"/>
    </row>
    <row r="167" spans="1:20" x14ac:dyDescent="0.35">
      <c r="A167" s="10" t="str">
        <f t="shared" ca="1" si="14"/>
        <v/>
      </c>
      <c r="B167" s="2" t="str">
        <f t="shared" si="15"/>
        <v/>
      </c>
      <c r="C167" s="2" t="str">
        <f t="shared" si="16"/>
        <v/>
      </c>
      <c r="D167" s="3"/>
      <c r="F167" s="7" t="str">
        <f t="shared" si="17"/>
        <v/>
      </c>
      <c r="G167" s="7" t="str">
        <f t="shared" si="18"/>
        <v/>
      </c>
      <c r="H167" s="7" t="str">
        <f t="shared" si="19"/>
        <v/>
      </c>
      <c r="J167" s="15" t="str">
        <f t="shared" si="20"/>
        <v/>
      </c>
      <c r="R167" s="1"/>
      <c r="T167" s="1"/>
    </row>
    <row r="168" spans="1:20" x14ac:dyDescent="0.35">
      <c r="A168" s="10" t="str">
        <f t="shared" ca="1" si="14"/>
        <v/>
      </c>
      <c r="B168" s="2" t="str">
        <f t="shared" si="15"/>
        <v/>
      </c>
      <c r="C168" s="2" t="str">
        <f t="shared" si="16"/>
        <v/>
      </c>
      <c r="D168" s="3"/>
      <c r="F168" s="7" t="str">
        <f t="shared" si="17"/>
        <v/>
      </c>
      <c r="G168" s="7" t="str">
        <f t="shared" si="18"/>
        <v/>
      </c>
      <c r="H168" s="7" t="str">
        <f t="shared" si="19"/>
        <v/>
      </c>
      <c r="J168" s="15" t="str">
        <f t="shared" si="20"/>
        <v/>
      </c>
      <c r="R168" s="1"/>
      <c r="T168" s="1"/>
    </row>
    <row r="169" spans="1:20" x14ac:dyDescent="0.35">
      <c r="A169" s="10" t="str">
        <f t="shared" ca="1" si="14"/>
        <v/>
      </c>
      <c r="B169" s="2" t="str">
        <f t="shared" si="15"/>
        <v/>
      </c>
      <c r="C169" s="2" t="str">
        <f t="shared" si="16"/>
        <v/>
      </c>
      <c r="D169" s="3"/>
      <c r="F169" s="7" t="str">
        <f t="shared" si="17"/>
        <v/>
      </c>
      <c r="G169" s="7" t="str">
        <f t="shared" si="18"/>
        <v/>
      </c>
      <c r="H169" s="7" t="str">
        <f t="shared" si="19"/>
        <v/>
      </c>
      <c r="J169" s="15" t="str">
        <f t="shared" si="20"/>
        <v/>
      </c>
      <c r="R169" s="1"/>
      <c r="T169" s="1"/>
    </row>
    <row r="170" spans="1:20" x14ac:dyDescent="0.35">
      <c r="A170" s="10" t="str">
        <f t="shared" ca="1" si="14"/>
        <v/>
      </c>
      <c r="B170" s="2" t="str">
        <f t="shared" si="15"/>
        <v/>
      </c>
      <c r="C170" s="2" t="str">
        <f t="shared" si="16"/>
        <v/>
      </c>
      <c r="D170" s="3"/>
      <c r="F170" s="7" t="str">
        <f t="shared" si="17"/>
        <v/>
      </c>
      <c r="G170" s="7" t="str">
        <f t="shared" si="18"/>
        <v/>
      </c>
      <c r="H170" s="7" t="str">
        <f t="shared" si="19"/>
        <v/>
      </c>
      <c r="J170" s="15" t="str">
        <f t="shared" si="20"/>
        <v/>
      </c>
      <c r="R170" s="1"/>
      <c r="T170" s="1"/>
    </row>
    <row r="171" spans="1:20" x14ac:dyDescent="0.35">
      <c r="A171" s="10" t="str">
        <f t="shared" ca="1" si="14"/>
        <v/>
      </c>
      <c r="B171" s="2" t="str">
        <f t="shared" si="15"/>
        <v/>
      </c>
      <c r="C171" s="2" t="str">
        <f t="shared" si="16"/>
        <v/>
      </c>
      <c r="D171" s="3"/>
      <c r="F171" s="7" t="str">
        <f t="shared" si="17"/>
        <v/>
      </c>
      <c r="G171" s="7" t="str">
        <f t="shared" si="18"/>
        <v/>
      </c>
      <c r="H171" s="7" t="str">
        <f t="shared" si="19"/>
        <v/>
      </c>
      <c r="J171" s="15" t="str">
        <f t="shared" si="20"/>
        <v/>
      </c>
      <c r="R171" s="1"/>
      <c r="T171" s="1"/>
    </row>
    <row r="172" spans="1:20" x14ac:dyDescent="0.35">
      <c r="A172" s="10" t="str">
        <f t="shared" ca="1" si="14"/>
        <v/>
      </c>
      <c r="B172" s="2" t="str">
        <f t="shared" si="15"/>
        <v/>
      </c>
      <c r="C172" s="2" t="str">
        <f t="shared" si="16"/>
        <v/>
      </c>
      <c r="D172" s="3"/>
      <c r="F172" s="7" t="str">
        <f t="shared" si="17"/>
        <v/>
      </c>
      <c r="G172" s="7" t="str">
        <f t="shared" si="18"/>
        <v/>
      </c>
      <c r="H172" s="7" t="str">
        <f t="shared" si="19"/>
        <v/>
      </c>
      <c r="J172" s="15" t="str">
        <f t="shared" si="20"/>
        <v/>
      </c>
      <c r="R172" s="1"/>
      <c r="T172" s="1"/>
    </row>
    <row r="173" spans="1:20" x14ac:dyDescent="0.35">
      <c r="A173" s="10" t="str">
        <f t="shared" ca="1" si="14"/>
        <v/>
      </c>
      <c r="B173" s="2" t="str">
        <f t="shared" si="15"/>
        <v/>
      </c>
      <c r="C173" s="2" t="str">
        <f t="shared" si="16"/>
        <v/>
      </c>
      <c r="D173" s="3"/>
      <c r="F173" s="7" t="str">
        <f t="shared" si="17"/>
        <v/>
      </c>
      <c r="G173" s="7" t="str">
        <f t="shared" si="18"/>
        <v/>
      </c>
      <c r="H173" s="7" t="str">
        <f t="shared" si="19"/>
        <v/>
      </c>
      <c r="J173" s="15" t="str">
        <f t="shared" si="20"/>
        <v/>
      </c>
      <c r="R173" s="1"/>
      <c r="T173" s="1"/>
    </row>
    <row r="174" spans="1:20" x14ac:dyDescent="0.35">
      <c r="A174" s="10" t="str">
        <f t="shared" ca="1" si="14"/>
        <v/>
      </c>
      <c r="B174" s="2" t="str">
        <f t="shared" si="15"/>
        <v/>
      </c>
      <c r="C174" s="2" t="str">
        <f t="shared" si="16"/>
        <v/>
      </c>
      <c r="D174" s="3"/>
      <c r="F174" s="7" t="str">
        <f t="shared" si="17"/>
        <v/>
      </c>
      <c r="G174" s="7" t="str">
        <f t="shared" si="18"/>
        <v/>
      </c>
      <c r="H174" s="7" t="str">
        <f t="shared" si="19"/>
        <v/>
      </c>
      <c r="J174" s="15" t="str">
        <f t="shared" si="20"/>
        <v/>
      </c>
      <c r="R174" s="1"/>
      <c r="T174" s="1"/>
    </row>
    <row r="175" spans="1:20" x14ac:dyDescent="0.35">
      <c r="A175" s="10" t="str">
        <f t="shared" ca="1" si="14"/>
        <v/>
      </c>
      <c r="B175" s="2" t="str">
        <f t="shared" si="15"/>
        <v/>
      </c>
      <c r="C175" s="2" t="str">
        <f t="shared" si="16"/>
        <v/>
      </c>
      <c r="D175" s="3"/>
      <c r="F175" s="7" t="str">
        <f t="shared" si="17"/>
        <v/>
      </c>
      <c r="G175" s="7" t="str">
        <f t="shared" si="18"/>
        <v/>
      </c>
      <c r="H175" s="7" t="str">
        <f t="shared" si="19"/>
        <v/>
      </c>
      <c r="J175" s="15" t="str">
        <f t="shared" si="20"/>
        <v/>
      </c>
      <c r="R175" s="1"/>
      <c r="T175" s="1"/>
    </row>
    <row r="176" spans="1:20" x14ac:dyDescent="0.35">
      <c r="A176" s="10" t="str">
        <f t="shared" ca="1" si="14"/>
        <v/>
      </c>
      <c r="B176" s="2" t="str">
        <f t="shared" si="15"/>
        <v/>
      </c>
      <c r="C176" s="2" t="str">
        <f t="shared" si="16"/>
        <v/>
      </c>
      <c r="D176" s="3"/>
      <c r="F176" s="7" t="str">
        <f t="shared" si="17"/>
        <v/>
      </c>
      <c r="G176" s="7" t="str">
        <f t="shared" si="18"/>
        <v/>
      </c>
      <c r="H176" s="7" t="str">
        <f t="shared" si="19"/>
        <v/>
      </c>
      <c r="J176" s="15" t="str">
        <f t="shared" si="20"/>
        <v/>
      </c>
      <c r="R176" s="1"/>
      <c r="T176" s="1"/>
    </row>
    <row r="177" spans="1:20" x14ac:dyDescent="0.35">
      <c r="A177" s="10" t="str">
        <f t="shared" ca="1" si="14"/>
        <v/>
      </c>
      <c r="B177" s="2" t="str">
        <f t="shared" si="15"/>
        <v/>
      </c>
      <c r="C177" s="2" t="str">
        <f t="shared" si="16"/>
        <v/>
      </c>
      <c r="D177" s="3"/>
      <c r="F177" s="7" t="str">
        <f t="shared" si="17"/>
        <v/>
      </c>
      <c r="G177" s="7" t="str">
        <f t="shared" si="18"/>
        <v/>
      </c>
      <c r="H177" s="7" t="str">
        <f t="shared" si="19"/>
        <v/>
      </c>
      <c r="J177" s="15" t="str">
        <f t="shared" si="20"/>
        <v/>
      </c>
      <c r="R177" s="1"/>
      <c r="T177" s="1"/>
    </row>
    <row r="178" spans="1:20" x14ac:dyDescent="0.35">
      <c r="A178" s="10" t="str">
        <f t="shared" ca="1" si="14"/>
        <v/>
      </c>
      <c r="B178" s="2" t="str">
        <f t="shared" si="15"/>
        <v/>
      </c>
      <c r="C178" s="2" t="str">
        <f t="shared" si="16"/>
        <v/>
      </c>
      <c r="D178" s="3"/>
      <c r="F178" s="7" t="str">
        <f t="shared" si="17"/>
        <v/>
      </c>
      <c r="G178" s="7" t="str">
        <f t="shared" si="18"/>
        <v/>
      </c>
      <c r="H178" s="7" t="str">
        <f t="shared" si="19"/>
        <v/>
      </c>
      <c r="J178" s="15" t="str">
        <f t="shared" si="20"/>
        <v/>
      </c>
      <c r="R178" s="1"/>
      <c r="T178" s="1"/>
    </row>
    <row r="179" spans="1:20" x14ac:dyDescent="0.35">
      <c r="A179" s="10" t="str">
        <f t="shared" ca="1" si="14"/>
        <v/>
      </c>
      <c r="B179" s="2" t="str">
        <f t="shared" si="15"/>
        <v/>
      </c>
      <c r="C179" s="2" t="str">
        <f t="shared" si="16"/>
        <v/>
      </c>
      <c r="D179" s="3"/>
      <c r="F179" s="7" t="str">
        <f t="shared" si="17"/>
        <v/>
      </c>
      <c r="G179" s="7" t="str">
        <f t="shared" si="18"/>
        <v/>
      </c>
      <c r="H179" s="7" t="str">
        <f t="shared" si="19"/>
        <v/>
      </c>
      <c r="J179" s="15" t="str">
        <f t="shared" si="20"/>
        <v/>
      </c>
      <c r="R179" s="1"/>
      <c r="T179" s="1"/>
    </row>
    <row r="180" spans="1:20" x14ac:dyDescent="0.35">
      <c r="A180" s="10" t="str">
        <f t="shared" ca="1" si="14"/>
        <v/>
      </c>
      <c r="B180" s="2" t="str">
        <f t="shared" si="15"/>
        <v/>
      </c>
      <c r="C180" s="2" t="str">
        <f t="shared" si="16"/>
        <v/>
      </c>
      <c r="D180" s="3"/>
      <c r="F180" s="7" t="str">
        <f t="shared" si="17"/>
        <v/>
      </c>
      <c r="G180" s="7" t="str">
        <f t="shared" si="18"/>
        <v/>
      </c>
      <c r="H180" s="7" t="str">
        <f t="shared" si="19"/>
        <v/>
      </c>
      <c r="J180" s="15" t="str">
        <f t="shared" si="20"/>
        <v/>
      </c>
      <c r="R180" s="1"/>
      <c r="T180" s="1"/>
    </row>
    <row r="181" spans="1:20" x14ac:dyDescent="0.35">
      <c r="A181" s="10" t="str">
        <f t="shared" ca="1" si="14"/>
        <v/>
      </c>
      <c r="B181" s="2" t="str">
        <f t="shared" si="15"/>
        <v/>
      </c>
      <c r="C181" s="2" t="str">
        <f t="shared" si="16"/>
        <v/>
      </c>
      <c r="D181" s="3"/>
      <c r="F181" s="7" t="str">
        <f t="shared" si="17"/>
        <v/>
      </c>
      <c r="G181" s="7" t="str">
        <f t="shared" si="18"/>
        <v/>
      </c>
      <c r="H181" s="7" t="str">
        <f t="shared" si="19"/>
        <v/>
      </c>
      <c r="J181" s="15" t="str">
        <f t="shared" si="20"/>
        <v/>
      </c>
      <c r="R181" s="1"/>
      <c r="T181" s="1"/>
    </row>
    <row r="182" spans="1:20" x14ac:dyDescent="0.35">
      <c r="A182" s="10" t="str">
        <f t="shared" ca="1" si="14"/>
        <v/>
      </c>
      <c r="B182" s="2" t="str">
        <f t="shared" si="15"/>
        <v/>
      </c>
      <c r="C182" s="2" t="str">
        <f t="shared" si="16"/>
        <v/>
      </c>
      <c r="D182" s="3"/>
      <c r="F182" s="7" t="str">
        <f t="shared" si="17"/>
        <v/>
      </c>
      <c r="G182" s="7" t="str">
        <f t="shared" si="18"/>
        <v/>
      </c>
      <c r="H182" s="7" t="str">
        <f t="shared" si="19"/>
        <v/>
      </c>
      <c r="J182" s="15" t="str">
        <f t="shared" si="20"/>
        <v/>
      </c>
      <c r="R182" s="1"/>
      <c r="T182" s="1"/>
    </row>
    <row r="183" spans="1:20" x14ac:dyDescent="0.35">
      <c r="A183" s="10" t="str">
        <f t="shared" ca="1" si="14"/>
        <v/>
      </c>
      <c r="B183" s="2" t="str">
        <f t="shared" si="15"/>
        <v/>
      </c>
      <c r="C183" s="2" t="str">
        <f t="shared" si="16"/>
        <v/>
      </c>
      <c r="D183" s="3"/>
      <c r="F183" s="7" t="str">
        <f t="shared" si="17"/>
        <v/>
      </c>
      <c r="G183" s="7" t="str">
        <f t="shared" si="18"/>
        <v/>
      </c>
      <c r="H183" s="7" t="str">
        <f t="shared" si="19"/>
        <v/>
      </c>
      <c r="J183" s="15" t="str">
        <f t="shared" si="20"/>
        <v/>
      </c>
      <c r="R183" s="1"/>
      <c r="T183" s="1"/>
    </row>
    <row r="184" spans="1:20" x14ac:dyDescent="0.35">
      <c r="A184" s="10" t="str">
        <f t="shared" ca="1" si="14"/>
        <v/>
      </c>
      <c r="B184" s="2" t="str">
        <f t="shared" si="15"/>
        <v/>
      </c>
      <c r="C184" s="2" t="str">
        <f t="shared" si="16"/>
        <v/>
      </c>
      <c r="D184" s="3"/>
      <c r="F184" s="7" t="str">
        <f t="shared" si="17"/>
        <v/>
      </c>
      <c r="G184" s="7" t="str">
        <f t="shared" si="18"/>
        <v/>
      </c>
      <c r="H184" s="7" t="str">
        <f t="shared" si="19"/>
        <v/>
      </c>
      <c r="J184" s="15" t="str">
        <f t="shared" si="20"/>
        <v/>
      </c>
      <c r="R184" s="1"/>
      <c r="T184" s="1"/>
    </row>
    <row r="185" spans="1:20" x14ac:dyDescent="0.35">
      <c r="A185" s="10" t="str">
        <f t="shared" ca="1" si="14"/>
        <v/>
      </c>
      <c r="B185" s="2" t="str">
        <f t="shared" si="15"/>
        <v/>
      </c>
      <c r="C185" s="2" t="str">
        <f t="shared" si="16"/>
        <v/>
      </c>
      <c r="D185" s="3"/>
      <c r="F185" s="7" t="str">
        <f t="shared" si="17"/>
        <v/>
      </c>
      <c r="G185" s="7" t="str">
        <f t="shared" si="18"/>
        <v/>
      </c>
      <c r="H185" s="7" t="str">
        <f t="shared" si="19"/>
        <v/>
      </c>
      <c r="J185" s="15" t="str">
        <f t="shared" si="20"/>
        <v/>
      </c>
      <c r="R185" s="1"/>
      <c r="T185" s="1"/>
    </row>
    <row r="186" spans="1:20" x14ac:dyDescent="0.35">
      <c r="A186" s="10" t="str">
        <f t="shared" ca="1" si="14"/>
        <v/>
      </c>
      <c r="B186" s="2" t="str">
        <f t="shared" si="15"/>
        <v/>
      </c>
      <c r="C186" s="2" t="str">
        <f t="shared" si="16"/>
        <v/>
      </c>
      <c r="D186" s="3"/>
      <c r="F186" s="7" t="str">
        <f t="shared" si="17"/>
        <v/>
      </c>
      <c r="G186" s="7" t="str">
        <f t="shared" si="18"/>
        <v/>
      </c>
      <c r="H186" s="7" t="str">
        <f t="shared" si="19"/>
        <v/>
      </c>
      <c r="J186" s="15" t="str">
        <f t="shared" si="20"/>
        <v/>
      </c>
      <c r="R186" s="1"/>
      <c r="T186" s="1"/>
    </row>
    <row r="187" spans="1:20" x14ac:dyDescent="0.35">
      <c r="A187" s="10" t="str">
        <f t="shared" ca="1" si="14"/>
        <v/>
      </c>
      <c r="B187" s="2" t="str">
        <f t="shared" si="15"/>
        <v/>
      </c>
      <c r="C187" s="2" t="str">
        <f t="shared" si="16"/>
        <v/>
      </c>
      <c r="D187" s="3"/>
      <c r="F187" s="7" t="str">
        <f t="shared" si="17"/>
        <v/>
      </c>
      <c r="G187" s="7" t="str">
        <f t="shared" si="18"/>
        <v/>
      </c>
      <c r="H187" s="7" t="str">
        <f t="shared" si="19"/>
        <v/>
      </c>
      <c r="J187" s="15" t="str">
        <f t="shared" si="20"/>
        <v/>
      </c>
      <c r="R187" s="1"/>
      <c r="T187" s="1"/>
    </row>
    <row r="188" spans="1:20" x14ac:dyDescent="0.35">
      <c r="A188" s="10" t="str">
        <f t="shared" ca="1" si="14"/>
        <v/>
      </c>
      <c r="B188" s="2" t="str">
        <f t="shared" si="15"/>
        <v/>
      </c>
      <c r="C188" s="2" t="str">
        <f t="shared" si="16"/>
        <v/>
      </c>
      <c r="D188" s="3"/>
      <c r="F188" s="7" t="str">
        <f t="shared" si="17"/>
        <v/>
      </c>
      <c r="G188" s="7" t="str">
        <f t="shared" si="18"/>
        <v/>
      </c>
      <c r="H188" s="7" t="str">
        <f t="shared" si="19"/>
        <v/>
      </c>
      <c r="J188" s="15" t="str">
        <f t="shared" si="20"/>
        <v/>
      </c>
      <c r="R188" s="1"/>
      <c r="T188" s="1"/>
    </row>
    <row r="189" spans="1:20" x14ac:dyDescent="0.35">
      <c r="A189" s="10" t="str">
        <f t="shared" ca="1" si="14"/>
        <v/>
      </c>
      <c r="B189" s="2" t="str">
        <f t="shared" si="15"/>
        <v/>
      </c>
      <c r="C189" s="2" t="str">
        <f t="shared" si="16"/>
        <v/>
      </c>
      <c r="D189" s="3"/>
      <c r="F189" s="7" t="str">
        <f t="shared" si="17"/>
        <v/>
      </c>
      <c r="G189" s="7" t="str">
        <f t="shared" si="18"/>
        <v/>
      </c>
      <c r="H189" s="7" t="str">
        <f t="shared" si="19"/>
        <v/>
      </c>
      <c r="J189" s="15" t="str">
        <f t="shared" si="20"/>
        <v/>
      </c>
      <c r="R189" s="1"/>
      <c r="T189" s="1"/>
    </row>
    <row r="190" spans="1:20" x14ac:dyDescent="0.35">
      <c r="A190" s="10" t="str">
        <f t="shared" ca="1" si="14"/>
        <v/>
      </c>
      <c r="B190" s="2" t="str">
        <f t="shared" si="15"/>
        <v/>
      </c>
      <c r="C190" s="2" t="str">
        <f t="shared" si="16"/>
        <v/>
      </c>
      <c r="D190" s="3"/>
      <c r="F190" s="7" t="str">
        <f t="shared" si="17"/>
        <v/>
      </c>
      <c r="G190" s="7" t="str">
        <f t="shared" si="18"/>
        <v/>
      </c>
      <c r="H190" s="7" t="str">
        <f t="shared" si="19"/>
        <v/>
      </c>
      <c r="J190" s="15" t="str">
        <f t="shared" si="20"/>
        <v/>
      </c>
      <c r="R190" s="1"/>
      <c r="T190" s="1"/>
    </row>
    <row r="191" spans="1:20" x14ac:dyDescent="0.35">
      <c r="A191" s="10" t="str">
        <f t="shared" ca="1" si="14"/>
        <v/>
      </c>
      <c r="B191" s="2" t="str">
        <f t="shared" si="15"/>
        <v/>
      </c>
      <c r="C191" s="2" t="str">
        <f t="shared" si="16"/>
        <v/>
      </c>
      <c r="D191" s="3"/>
      <c r="F191" s="7" t="str">
        <f t="shared" si="17"/>
        <v/>
      </c>
      <c r="G191" s="7" t="str">
        <f t="shared" si="18"/>
        <v/>
      </c>
      <c r="H191" s="7" t="str">
        <f t="shared" si="19"/>
        <v/>
      </c>
      <c r="J191" s="15" t="str">
        <f t="shared" si="20"/>
        <v/>
      </c>
      <c r="R191" s="1"/>
      <c r="T191" s="1"/>
    </row>
    <row r="192" spans="1:20" x14ac:dyDescent="0.35">
      <c r="A192" s="10" t="str">
        <f t="shared" ca="1" si="14"/>
        <v/>
      </c>
      <c r="B192" s="2" t="str">
        <f t="shared" si="15"/>
        <v/>
      </c>
      <c r="C192" s="2" t="str">
        <f t="shared" si="16"/>
        <v/>
      </c>
      <c r="D192" s="3"/>
      <c r="F192" s="7" t="str">
        <f t="shared" si="17"/>
        <v/>
      </c>
      <c r="G192" s="7" t="str">
        <f t="shared" si="18"/>
        <v/>
      </c>
      <c r="H192" s="7" t="str">
        <f t="shared" si="19"/>
        <v/>
      </c>
      <c r="J192" s="15" t="str">
        <f t="shared" si="20"/>
        <v/>
      </c>
      <c r="R192" s="1"/>
      <c r="T192" s="1"/>
    </row>
    <row r="193" spans="1:20" x14ac:dyDescent="0.35">
      <c r="A193" s="10" t="str">
        <f t="shared" ca="1" si="14"/>
        <v/>
      </c>
      <c r="B193" s="2" t="str">
        <f t="shared" si="15"/>
        <v/>
      </c>
      <c r="C193" s="2" t="str">
        <f t="shared" si="16"/>
        <v/>
      </c>
      <c r="D193" s="3"/>
      <c r="F193" s="7" t="str">
        <f t="shared" si="17"/>
        <v/>
      </c>
      <c r="G193" s="7" t="str">
        <f t="shared" si="18"/>
        <v/>
      </c>
      <c r="H193" s="7" t="str">
        <f t="shared" si="19"/>
        <v/>
      </c>
      <c r="J193" s="15" t="str">
        <f t="shared" si="20"/>
        <v/>
      </c>
      <c r="R193" s="1"/>
      <c r="T193" s="1"/>
    </row>
    <row r="194" spans="1:20" x14ac:dyDescent="0.35">
      <c r="A194" s="10" t="str">
        <f t="shared" ca="1" si="14"/>
        <v/>
      </c>
      <c r="B194" s="2" t="str">
        <f t="shared" si="15"/>
        <v/>
      </c>
      <c r="C194" s="2" t="str">
        <f t="shared" si="16"/>
        <v/>
      </c>
      <c r="D194" s="3"/>
      <c r="F194" s="7" t="str">
        <f t="shared" si="17"/>
        <v/>
      </c>
      <c r="G194" s="7" t="str">
        <f t="shared" si="18"/>
        <v/>
      </c>
      <c r="H194" s="7" t="str">
        <f t="shared" si="19"/>
        <v/>
      </c>
      <c r="J194" s="15" t="str">
        <f t="shared" si="20"/>
        <v/>
      </c>
      <c r="R194" s="1"/>
      <c r="T194" s="1"/>
    </row>
    <row r="195" spans="1:20" x14ac:dyDescent="0.35">
      <c r="A195" s="10" t="str">
        <f t="shared" ca="1" si="14"/>
        <v/>
      </c>
      <c r="B195" s="2" t="str">
        <f t="shared" si="15"/>
        <v/>
      </c>
      <c r="C195" s="2" t="str">
        <f t="shared" si="16"/>
        <v/>
      </c>
      <c r="D195" s="3"/>
      <c r="F195" s="7" t="str">
        <f t="shared" si="17"/>
        <v/>
      </c>
      <c r="G195" s="7" t="str">
        <f t="shared" si="18"/>
        <v/>
      </c>
      <c r="H195" s="7" t="str">
        <f t="shared" si="19"/>
        <v/>
      </c>
      <c r="J195" s="15" t="str">
        <f t="shared" si="20"/>
        <v/>
      </c>
      <c r="R195" s="1"/>
      <c r="T195" s="1"/>
    </row>
    <row r="196" spans="1:20" x14ac:dyDescent="0.35">
      <c r="A196" s="10" t="str">
        <f t="shared" ca="1" si="14"/>
        <v/>
      </c>
      <c r="B196" s="2" t="str">
        <f t="shared" si="15"/>
        <v/>
      </c>
      <c r="C196" s="2" t="str">
        <f t="shared" si="16"/>
        <v/>
      </c>
      <c r="D196" s="3"/>
      <c r="F196" s="7" t="str">
        <f t="shared" si="17"/>
        <v/>
      </c>
      <c r="G196" s="7" t="str">
        <f t="shared" si="18"/>
        <v/>
      </c>
      <c r="H196" s="7" t="str">
        <f t="shared" si="19"/>
        <v/>
      </c>
      <c r="J196" s="15" t="str">
        <f t="shared" si="20"/>
        <v/>
      </c>
      <c r="R196" s="1"/>
      <c r="T196" s="1"/>
    </row>
    <row r="197" spans="1:20" x14ac:dyDescent="0.35">
      <c r="A197" s="10" t="str">
        <f t="shared" ca="1" si="14"/>
        <v/>
      </c>
      <c r="B197" s="2" t="str">
        <f t="shared" si="15"/>
        <v/>
      </c>
      <c r="C197" s="2" t="str">
        <f t="shared" si="16"/>
        <v/>
      </c>
      <c r="D197" s="3"/>
      <c r="F197" s="7" t="str">
        <f t="shared" si="17"/>
        <v/>
      </c>
      <c r="G197" s="7" t="str">
        <f t="shared" si="18"/>
        <v/>
      </c>
      <c r="H197" s="7" t="str">
        <f t="shared" si="19"/>
        <v/>
      </c>
      <c r="J197" s="15" t="str">
        <f t="shared" si="20"/>
        <v/>
      </c>
      <c r="R197" s="1"/>
      <c r="T197" s="1"/>
    </row>
    <row r="198" spans="1:20" x14ac:dyDescent="0.35">
      <c r="A198" s="10" t="str">
        <f t="shared" ca="1" si="14"/>
        <v/>
      </c>
      <c r="B198" s="2" t="str">
        <f t="shared" si="15"/>
        <v/>
      </c>
      <c r="C198" s="2" t="str">
        <f t="shared" si="16"/>
        <v/>
      </c>
      <c r="D198" s="3"/>
      <c r="F198" s="7" t="str">
        <f t="shared" si="17"/>
        <v/>
      </c>
      <c r="G198" s="7" t="str">
        <f t="shared" si="18"/>
        <v/>
      </c>
      <c r="H198" s="7" t="str">
        <f t="shared" si="19"/>
        <v/>
      </c>
      <c r="J198" s="15" t="str">
        <f t="shared" si="20"/>
        <v/>
      </c>
      <c r="R198" s="1"/>
      <c r="T198" s="1"/>
    </row>
    <row r="199" spans="1:20" x14ac:dyDescent="0.35">
      <c r="A199" s="10" t="str">
        <f t="shared" ca="1" si="14"/>
        <v/>
      </c>
      <c r="B199" s="2" t="str">
        <f t="shared" si="15"/>
        <v/>
      </c>
      <c r="C199" s="2" t="str">
        <f t="shared" si="16"/>
        <v/>
      </c>
      <c r="D199" s="3"/>
      <c r="F199" s="7" t="str">
        <f t="shared" si="17"/>
        <v/>
      </c>
      <c r="G199" s="7" t="str">
        <f t="shared" si="18"/>
        <v/>
      </c>
      <c r="H199" s="7" t="str">
        <f t="shared" si="19"/>
        <v/>
      </c>
      <c r="J199" s="15" t="str">
        <f t="shared" si="20"/>
        <v/>
      </c>
      <c r="R199" s="1"/>
      <c r="T199" s="1"/>
    </row>
    <row r="200" spans="1:20" x14ac:dyDescent="0.35">
      <c r="A200" s="10" t="str">
        <f t="shared" ca="1" si="14"/>
        <v/>
      </c>
      <c r="B200" s="2" t="str">
        <f t="shared" si="15"/>
        <v/>
      </c>
      <c r="C200" s="2" t="str">
        <f t="shared" si="16"/>
        <v/>
      </c>
      <c r="D200" s="3"/>
      <c r="F200" s="7" t="str">
        <f t="shared" si="17"/>
        <v/>
      </c>
      <c r="G200" s="7" t="str">
        <f t="shared" si="18"/>
        <v/>
      </c>
      <c r="H200" s="7" t="str">
        <f t="shared" si="19"/>
        <v/>
      </c>
      <c r="J200" s="15" t="str">
        <f t="shared" si="20"/>
        <v/>
      </c>
      <c r="R200" s="1"/>
      <c r="T200" s="1"/>
    </row>
    <row r="201" spans="1:20" x14ac:dyDescent="0.35">
      <c r="A201" s="10" t="str">
        <f t="shared" ref="A201:A264" ca="1" si="21">IF(R201&lt;$B$5,"",R201)</f>
        <v/>
      </c>
      <c r="B201" s="2" t="str">
        <f t="shared" ref="B201:B264" si="22">IF(ISBLANK(S201),"",S201)</f>
        <v/>
      </c>
      <c r="C201" s="2" t="str">
        <f t="shared" ref="C201:C264" si="23">IF(ISBLANK(U201),"",U201)</f>
        <v/>
      </c>
      <c r="D201" s="3"/>
      <c r="F201" s="7" t="str">
        <f t="shared" ref="F201:F264" si="24">IFERROR((B201+C201)/2,"")</f>
        <v/>
      </c>
      <c r="G201" s="7" t="str">
        <f t="shared" ref="G201:G264" si="25">IFERROR(F201*1.02,"")</f>
        <v/>
      </c>
      <c r="H201" s="7" t="str">
        <f t="shared" ref="H201:H264" si="26">IFERROR(F201*0.98,"")</f>
        <v/>
      </c>
      <c r="J201" s="15" t="str">
        <f t="shared" ref="J201:J264" si="27">IF(AND(ISNUMBER(D201),ISNUMBER(B201)),(IF(OR(AND(D201&gt;G201,D201&gt;B201),AND(D201&lt;H201,D201&lt;C201)),"MCP finding","no MCP")),"")</f>
        <v/>
      </c>
      <c r="R201" s="1"/>
      <c r="T201" s="1"/>
    </row>
    <row r="202" spans="1:20" x14ac:dyDescent="0.35">
      <c r="A202" s="10" t="str">
        <f t="shared" ca="1" si="21"/>
        <v/>
      </c>
      <c r="B202" s="2" t="str">
        <f t="shared" si="22"/>
        <v/>
      </c>
      <c r="C202" s="2" t="str">
        <f t="shared" si="23"/>
        <v/>
      </c>
      <c r="D202" s="3"/>
      <c r="F202" s="7" t="str">
        <f t="shared" si="24"/>
        <v/>
      </c>
      <c r="G202" s="7" t="str">
        <f t="shared" si="25"/>
        <v/>
      </c>
      <c r="H202" s="7" t="str">
        <f t="shared" si="26"/>
        <v/>
      </c>
      <c r="J202" s="15" t="str">
        <f t="shared" si="27"/>
        <v/>
      </c>
      <c r="R202" s="1"/>
      <c r="T202" s="1"/>
    </row>
    <row r="203" spans="1:20" x14ac:dyDescent="0.35">
      <c r="A203" s="10" t="str">
        <f t="shared" ca="1" si="21"/>
        <v/>
      </c>
      <c r="B203" s="2" t="str">
        <f t="shared" si="22"/>
        <v/>
      </c>
      <c r="C203" s="2" t="str">
        <f t="shared" si="23"/>
        <v/>
      </c>
      <c r="D203" s="3"/>
      <c r="F203" s="7" t="str">
        <f t="shared" si="24"/>
        <v/>
      </c>
      <c r="G203" s="7" t="str">
        <f t="shared" si="25"/>
        <v/>
      </c>
      <c r="H203" s="7" t="str">
        <f t="shared" si="26"/>
        <v/>
      </c>
      <c r="J203" s="15" t="str">
        <f t="shared" si="27"/>
        <v/>
      </c>
      <c r="R203" s="1"/>
      <c r="T203" s="1"/>
    </row>
    <row r="204" spans="1:20" x14ac:dyDescent="0.35">
      <c r="A204" s="10" t="str">
        <f t="shared" ca="1" si="21"/>
        <v/>
      </c>
      <c r="B204" s="2" t="str">
        <f t="shared" si="22"/>
        <v/>
      </c>
      <c r="C204" s="2" t="str">
        <f t="shared" si="23"/>
        <v/>
      </c>
      <c r="D204" s="3"/>
      <c r="F204" s="7" t="str">
        <f t="shared" si="24"/>
        <v/>
      </c>
      <c r="G204" s="7" t="str">
        <f t="shared" si="25"/>
        <v/>
      </c>
      <c r="H204" s="7" t="str">
        <f t="shared" si="26"/>
        <v/>
      </c>
      <c r="J204" s="15" t="str">
        <f t="shared" si="27"/>
        <v/>
      </c>
      <c r="R204" s="1"/>
      <c r="T204" s="1"/>
    </row>
    <row r="205" spans="1:20" x14ac:dyDescent="0.35">
      <c r="A205" s="10" t="str">
        <f t="shared" ca="1" si="21"/>
        <v/>
      </c>
      <c r="B205" s="2" t="str">
        <f t="shared" si="22"/>
        <v/>
      </c>
      <c r="C205" s="2" t="str">
        <f t="shared" si="23"/>
        <v/>
      </c>
      <c r="D205" s="3"/>
      <c r="F205" s="7" t="str">
        <f t="shared" si="24"/>
        <v/>
      </c>
      <c r="G205" s="7" t="str">
        <f t="shared" si="25"/>
        <v/>
      </c>
      <c r="H205" s="7" t="str">
        <f t="shared" si="26"/>
        <v/>
      </c>
      <c r="J205" s="15" t="str">
        <f t="shared" si="27"/>
        <v/>
      </c>
      <c r="R205" s="1"/>
      <c r="T205" s="1"/>
    </row>
    <row r="206" spans="1:20" x14ac:dyDescent="0.35">
      <c r="A206" s="10" t="str">
        <f t="shared" ca="1" si="21"/>
        <v/>
      </c>
      <c r="B206" s="2" t="str">
        <f t="shared" si="22"/>
        <v/>
      </c>
      <c r="C206" s="2" t="str">
        <f t="shared" si="23"/>
        <v/>
      </c>
      <c r="D206" s="3"/>
      <c r="F206" s="7" t="str">
        <f t="shared" si="24"/>
        <v/>
      </c>
      <c r="G206" s="7" t="str">
        <f t="shared" si="25"/>
        <v/>
      </c>
      <c r="H206" s="7" t="str">
        <f t="shared" si="26"/>
        <v/>
      </c>
      <c r="J206" s="15" t="str">
        <f t="shared" si="27"/>
        <v/>
      </c>
      <c r="R206" s="1"/>
      <c r="T206" s="1"/>
    </row>
    <row r="207" spans="1:20" x14ac:dyDescent="0.35">
      <c r="A207" s="10" t="str">
        <f t="shared" ca="1" si="21"/>
        <v/>
      </c>
      <c r="B207" s="2" t="str">
        <f t="shared" si="22"/>
        <v/>
      </c>
      <c r="C207" s="2" t="str">
        <f t="shared" si="23"/>
        <v/>
      </c>
      <c r="D207" s="3"/>
      <c r="F207" s="7" t="str">
        <f t="shared" si="24"/>
        <v/>
      </c>
      <c r="G207" s="7" t="str">
        <f t="shared" si="25"/>
        <v/>
      </c>
      <c r="H207" s="7" t="str">
        <f t="shared" si="26"/>
        <v/>
      </c>
      <c r="J207" s="15" t="str">
        <f t="shared" si="27"/>
        <v/>
      </c>
      <c r="R207" s="1"/>
      <c r="T207" s="1"/>
    </row>
    <row r="208" spans="1:20" x14ac:dyDescent="0.35">
      <c r="A208" s="10" t="str">
        <f t="shared" ca="1" si="21"/>
        <v/>
      </c>
      <c r="B208" s="2" t="str">
        <f t="shared" si="22"/>
        <v/>
      </c>
      <c r="C208" s="2" t="str">
        <f t="shared" si="23"/>
        <v/>
      </c>
      <c r="D208" s="3"/>
      <c r="F208" s="7" t="str">
        <f t="shared" si="24"/>
        <v/>
      </c>
      <c r="G208" s="7" t="str">
        <f t="shared" si="25"/>
        <v/>
      </c>
      <c r="H208" s="7" t="str">
        <f t="shared" si="26"/>
        <v/>
      </c>
      <c r="J208" s="15" t="str">
        <f t="shared" si="27"/>
        <v/>
      </c>
      <c r="R208" s="1"/>
      <c r="T208" s="1"/>
    </row>
    <row r="209" spans="1:20" x14ac:dyDescent="0.35">
      <c r="A209" s="10" t="str">
        <f t="shared" ca="1" si="21"/>
        <v/>
      </c>
      <c r="B209" s="2" t="str">
        <f t="shared" si="22"/>
        <v/>
      </c>
      <c r="C209" s="2" t="str">
        <f t="shared" si="23"/>
        <v/>
      </c>
      <c r="D209" s="3"/>
      <c r="F209" s="7" t="str">
        <f t="shared" si="24"/>
        <v/>
      </c>
      <c r="G209" s="7" t="str">
        <f t="shared" si="25"/>
        <v/>
      </c>
      <c r="H209" s="7" t="str">
        <f t="shared" si="26"/>
        <v/>
      </c>
      <c r="J209" s="15" t="str">
        <f t="shared" si="27"/>
        <v/>
      </c>
      <c r="R209" s="1"/>
      <c r="T209" s="1"/>
    </row>
    <row r="210" spans="1:20" x14ac:dyDescent="0.35">
      <c r="A210" s="10" t="str">
        <f t="shared" ca="1" si="21"/>
        <v/>
      </c>
      <c r="B210" s="2" t="str">
        <f t="shared" si="22"/>
        <v/>
      </c>
      <c r="C210" s="2" t="str">
        <f t="shared" si="23"/>
        <v/>
      </c>
      <c r="D210" s="3"/>
      <c r="F210" s="7" t="str">
        <f t="shared" si="24"/>
        <v/>
      </c>
      <c r="G210" s="7" t="str">
        <f t="shared" si="25"/>
        <v/>
      </c>
      <c r="H210" s="7" t="str">
        <f t="shared" si="26"/>
        <v/>
      </c>
      <c r="J210" s="15" t="str">
        <f t="shared" si="27"/>
        <v/>
      </c>
      <c r="R210" s="1"/>
      <c r="T210" s="1"/>
    </row>
    <row r="211" spans="1:20" x14ac:dyDescent="0.35">
      <c r="A211" s="10" t="str">
        <f t="shared" ca="1" si="21"/>
        <v/>
      </c>
      <c r="B211" s="2" t="str">
        <f t="shared" si="22"/>
        <v/>
      </c>
      <c r="C211" s="2" t="str">
        <f t="shared" si="23"/>
        <v/>
      </c>
      <c r="D211" s="3"/>
      <c r="F211" s="7" t="str">
        <f t="shared" si="24"/>
        <v/>
      </c>
      <c r="G211" s="7" t="str">
        <f t="shared" si="25"/>
        <v/>
      </c>
      <c r="H211" s="7" t="str">
        <f t="shared" si="26"/>
        <v/>
      </c>
      <c r="J211" s="15" t="str">
        <f t="shared" si="27"/>
        <v/>
      </c>
      <c r="R211" s="1"/>
      <c r="T211" s="1"/>
    </row>
    <row r="212" spans="1:20" x14ac:dyDescent="0.35">
      <c r="A212" s="10" t="str">
        <f t="shared" ca="1" si="21"/>
        <v/>
      </c>
      <c r="B212" s="2" t="str">
        <f t="shared" si="22"/>
        <v/>
      </c>
      <c r="C212" s="2" t="str">
        <f t="shared" si="23"/>
        <v/>
      </c>
      <c r="D212" s="3"/>
      <c r="F212" s="7" t="str">
        <f t="shared" si="24"/>
        <v/>
      </c>
      <c r="G212" s="7" t="str">
        <f t="shared" si="25"/>
        <v/>
      </c>
      <c r="H212" s="7" t="str">
        <f t="shared" si="26"/>
        <v/>
      </c>
      <c r="J212" s="15" t="str">
        <f t="shared" si="27"/>
        <v/>
      </c>
      <c r="R212" s="1"/>
      <c r="T212" s="1"/>
    </row>
    <row r="213" spans="1:20" x14ac:dyDescent="0.35">
      <c r="A213" s="10" t="str">
        <f t="shared" ca="1" si="21"/>
        <v/>
      </c>
      <c r="B213" s="2" t="str">
        <f t="shared" si="22"/>
        <v/>
      </c>
      <c r="C213" s="2" t="str">
        <f t="shared" si="23"/>
        <v/>
      </c>
      <c r="D213" s="3"/>
      <c r="F213" s="7" t="str">
        <f t="shared" si="24"/>
        <v/>
      </c>
      <c r="G213" s="7" t="str">
        <f t="shared" si="25"/>
        <v/>
      </c>
      <c r="H213" s="7" t="str">
        <f t="shared" si="26"/>
        <v/>
      </c>
      <c r="J213" s="15" t="str">
        <f t="shared" si="27"/>
        <v/>
      </c>
      <c r="R213" s="1"/>
      <c r="T213" s="1"/>
    </row>
    <row r="214" spans="1:20" x14ac:dyDescent="0.35">
      <c r="A214" s="10" t="str">
        <f t="shared" ca="1" si="21"/>
        <v/>
      </c>
      <c r="B214" s="2" t="str">
        <f t="shared" si="22"/>
        <v/>
      </c>
      <c r="C214" s="2" t="str">
        <f t="shared" si="23"/>
        <v/>
      </c>
      <c r="D214" s="3"/>
      <c r="F214" s="7" t="str">
        <f t="shared" si="24"/>
        <v/>
      </c>
      <c r="G214" s="7" t="str">
        <f t="shared" si="25"/>
        <v/>
      </c>
      <c r="H214" s="7" t="str">
        <f t="shared" si="26"/>
        <v/>
      </c>
      <c r="J214" s="15" t="str">
        <f t="shared" si="27"/>
        <v/>
      </c>
      <c r="R214" s="1"/>
      <c r="T214" s="1"/>
    </row>
    <row r="215" spans="1:20" x14ac:dyDescent="0.35">
      <c r="A215" s="10" t="str">
        <f t="shared" ca="1" si="21"/>
        <v/>
      </c>
      <c r="B215" s="2" t="str">
        <f t="shared" si="22"/>
        <v/>
      </c>
      <c r="C215" s="2" t="str">
        <f t="shared" si="23"/>
        <v/>
      </c>
      <c r="D215" s="3"/>
      <c r="F215" s="7" t="str">
        <f t="shared" si="24"/>
        <v/>
      </c>
      <c r="G215" s="7" t="str">
        <f t="shared" si="25"/>
        <v/>
      </c>
      <c r="H215" s="7" t="str">
        <f t="shared" si="26"/>
        <v/>
      </c>
      <c r="J215" s="15" t="str">
        <f t="shared" si="27"/>
        <v/>
      </c>
      <c r="R215" s="1"/>
      <c r="T215" s="1"/>
    </row>
    <row r="216" spans="1:20" x14ac:dyDescent="0.35">
      <c r="A216" s="10" t="str">
        <f t="shared" ca="1" si="21"/>
        <v/>
      </c>
      <c r="B216" s="2" t="str">
        <f t="shared" si="22"/>
        <v/>
      </c>
      <c r="C216" s="2" t="str">
        <f t="shared" si="23"/>
        <v/>
      </c>
      <c r="D216" s="3"/>
      <c r="F216" s="7" t="str">
        <f t="shared" si="24"/>
        <v/>
      </c>
      <c r="G216" s="7" t="str">
        <f t="shared" si="25"/>
        <v/>
      </c>
      <c r="H216" s="7" t="str">
        <f t="shared" si="26"/>
        <v/>
      </c>
      <c r="J216" s="15" t="str">
        <f t="shared" si="27"/>
        <v/>
      </c>
      <c r="R216" s="1"/>
      <c r="T216" s="1"/>
    </row>
    <row r="217" spans="1:20" x14ac:dyDescent="0.35">
      <c r="A217" s="10" t="str">
        <f t="shared" ca="1" si="21"/>
        <v/>
      </c>
      <c r="B217" s="2" t="str">
        <f t="shared" si="22"/>
        <v/>
      </c>
      <c r="C217" s="2" t="str">
        <f t="shared" si="23"/>
        <v/>
      </c>
      <c r="D217" s="3"/>
      <c r="F217" s="7" t="str">
        <f t="shared" si="24"/>
        <v/>
      </c>
      <c r="G217" s="7" t="str">
        <f t="shared" si="25"/>
        <v/>
      </c>
      <c r="H217" s="7" t="str">
        <f t="shared" si="26"/>
        <v/>
      </c>
      <c r="J217" s="15" t="str">
        <f t="shared" si="27"/>
        <v/>
      </c>
      <c r="R217" s="1"/>
      <c r="T217" s="1"/>
    </row>
    <row r="218" spans="1:20" x14ac:dyDescent="0.35">
      <c r="A218" s="10" t="str">
        <f t="shared" ca="1" si="21"/>
        <v/>
      </c>
      <c r="B218" s="2" t="str">
        <f t="shared" si="22"/>
        <v/>
      </c>
      <c r="C218" s="2" t="str">
        <f t="shared" si="23"/>
        <v/>
      </c>
      <c r="D218" s="3"/>
      <c r="F218" s="7" t="str">
        <f t="shared" si="24"/>
        <v/>
      </c>
      <c r="G218" s="7" t="str">
        <f t="shared" si="25"/>
        <v/>
      </c>
      <c r="H218" s="7" t="str">
        <f t="shared" si="26"/>
        <v/>
      </c>
      <c r="J218" s="15" t="str">
        <f t="shared" si="27"/>
        <v/>
      </c>
      <c r="R218" s="1"/>
      <c r="T218" s="1"/>
    </row>
    <row r="219" spans="1:20" x14ac:dyDescent="0.35">
      <c r="A219" s="10" t="str">
        <f t="shared" ca="1" si="21"/>
        <v/>
      </c>
      <c r="B219" s="2" t="str">
        <f t="shared" si="22"/>
        <v/>
      </c>
      <c r="C219" s="2" t="str">
        <f t="shared" si="23"/>
        <v/>
      </c>
      <c r="D219" s="3"/>
      <c r="F219" s="7" t="str">
        <f t="shared" si="24"/>
        <v/>
      </c>
      <c r="G219" s="7" t="str">
        <f t="shared" si="25"/>
        <v/>
      </c>
      <c r="H219" s="7" t="str">
        <f t="shared" si="26"/>
        <v/>
      </c>
      <c r="J219" s="15" t="str">
        <f t="shared" si="27"/>
        <v/>
      </c>
      <c r="R219" s="1"/>
      <c r="T219" s="1"/>
    </row>
    <row r="220" spans="1:20" x14ac:dyDescent="0.35">
      <c r="A220" s="10" t="str">
        <f t="shared" ca="1" si="21"/>
        <v/>
      </c>
      <c r="B220" s="2" t="str">
        <f t="shared" si="22"/>
        <v/>
      </c>
      <c r="C220" s="2" t="str">
        <f t="shared" si="23"/>
        <v/>
      </c>
      <c r="D220" s="3"/>
      <c r="F220" s="7" t="str">
        <f t="shared" si="24"/>
        <v/>
      </c>
      <c r="G220" s="7" t="str">
        <f t="shared" si="25"/>
        <v/>
      </c>
      <c r="H220" s="7" t="str">
        <f t="shared" si="26"/>
        <v/>
      </c>
      <c r="J220" s="15" t="str">
        <f t="shared" si="27"/>
        <v/>
      </c>
      <c r="R220" s="1"/>
      <c r="T220" s="1"/>
    </row>
    <row r="221" spans="1:20" x14ac:dyDescent="0.35">
      <c r="A221" s="10" t="str">
        <f t="shared" ca="1" si="21"/>
        <v/>
      </c>
      <c r="B221" s="2" t="str">
        <f t="shared" si="22"/>
        <v/>
      </c>
      <c r="C221" s="2" t="str">
        <f t="shared" si="23"/>
        <v/>
      </c>
      <c r="D221" s="3"/>
      <c r="F221" s="7" t="str">
        <f t="shared" si="24"/>
        <v/>
      </c>
      <c r="G221" s="7" t="str">
        <f t="shared" si="25"/>
        <v/>
      </c>
      <c r="H221" s="7" t="str">
        <f t="shared" si="26"/>
        <v/>
      </c>
      <c r="J221" s="15" t="str">
        <f t="shared" si="27"/>
        <v/>
      </c>
      <c r="R221" s="1"/>
      <c r="T221" s="1"/>
    </row>
    <row r="222" spans="1:20" x14ac:dyDescent="0.35">
      <c r="A222" s="10" t="str">
        <f t="shared" ca="1" si="21"/>
        <v/>
      </c>
      <c r="B222" s="2" t="str">
        <f t="shared" si="22"/>
        <v/>
      </c>
      <c r="C222" s="2" t="str">
        <f t="shared" si="23"/>
        <v/>
      </c>
      <c r="D222" s="3"/>
      <c r="F222" s="7" t="str">
        <f t="shared" si="24"/>
        <v/>
      </c>
      <c r="G222" s="7" t="str">
        <f t="shared" si="25"/>
        <v/>
      </c>
      <c r="H222" s="7" t="str">
        <f t="shared" si="26"/>
        <v/>
      </c>
      <c r="J222" s="15" t="str">
        <f t="shared" si="27"/>
        <v/>
      </c>
      <c r="R222" s="1"/>
      <c r="T222" s="1"/>
    </row>
    <row r="223" spans="1:20" x14ac:dyDescent="0.35">
      <c r="A223" s="10" t="str">
        <f t="shared" ca="1" si="21"/>
        <v/>
      </c>
      <c r="B223" s="2" t="str">
        <f t="shared" si="22"/>
        <v/>
      </c>
      <c r="C223" s="2" t="str">
        <f t="shared" si="23"/>
        <v/>
      </c>
      <c r="D223" s="3"/>
      <c r="F223" s="7" t="str">
        <f t="shared" si="24"/>
        <v/>
      </c>
      <c r="G223" s="7" t="str">
        <f t="shared" si="25"/>
        <v/>
      </c>
      <c r="H223" s="7" t="str">
        <f t="shared" si="26"/>
        <v/>
      </c>
      <c r="J223" s="15" t="str">
        <f t="shared" si="27"/>
        <v/>
      </c>
      <c r="R223" s="1"/>
      <c r="T223" s="1"/>
    </row>
    <row r="224" spans="1:20" x14ac:dyDescent="0.35">
      <c r="A224" s="10" t="str">
        <f t="shared" ca="1" si="21"/>
        <v/>
      </c>
      <c r="B224" s="2" t="str">
        <f t="shared" si="22"/>
        <v/>
      </c>
      <c r="C224" s="2" t="str">
        <f t="shared" si="23"/>
        <v/>
      </c>
      <c r="D224" s="3"/>
      <c r="F224" s="7" t="str">
        <f t="shared" si="24"/>
        <v/>
      </c>
      <c r="G224" s="7" t="str">
        <f t="shared" si="25"/>
        <v/>
      </c>
      <c r="H224" s="7" t="str">
        <f t="shared" si="26"/>
        <v/>
      </c>
      <c r="J224" s="15" t="str">
        <f t="shared" si="27"/>
        <v/>
      </c>
      <c r="R224" s="1"/>
      <c r="T224" s="1"/>
    </row>
    <row r="225" spans="1:20" x14ac:dyDescent="0.35">
      <c r="A225" s="10" t="str">
        <f t="shared" ca="1" si="21"/>
        <v/>
      </c>
      <c r="B225" s="2" t="str">
        <f t="shared" si="22"/>
        <v/>
      </c>
      <c r="C225" s="2" t="str">
        <f t="shared" si="23"/>
        <v/>
      </c>
      <c r="D225" s="3"/>
      <c r="F225" s="7" t="str">
        <f t="shared" si="24"/>
        <v/>
      </c>
      <c r="G225" s="7" t="str">
        <f t="shared" si="25"/>
        <v/>
      </c>
      <c r="H225" s="7" t="str">
        <f t="shared" si="26"/>
        <v/>
      </c>
      <c r="J225" s="15" t="str">
        <f t="shared" si="27"/>
        <v/>
      </c>
      <c r="R225" s="1"/>
      <c r="T225" s="1"/>
    </row>
    <row r="226" spans="1:20" x14ac:dyDescent="0.35">
      <c r="A226" s="10" t="str">
        <f t="shared" ca="1" si="21"/>
        <v/>
      </c>
      <c r="B226" s="2" t="str">
        <f t="shared" si="22"/>
        <v/>
      </c>
      <c r="C226" s="2" t="str">
        <f t="shared" si="23"/>
        <v/>
      </c>
      <c r="D226" s="3"/>
      <c r="F226" s="7" t="str">
        <f t="shared" si="24"/>
        <v/>
      </c>
      <c r="G226" s="7" t="str">
        <f t="shared" si="25"/>
        <v/>
      </c>
      <c r="H226" s="7" t="str">
        <f t="shared" si="26"/>
        <v/>
      </c>
      <c r="J226" s="15" t="str">
        <f t="shared" si="27"/>
        <v/>
      </c>
      <c r="R226" s="1"/>
      <c r="T226" s="1"/>
    </row>
    <row r="227" spans="1:20" x14ac:dyDescent="0.35">
      <c r="A227" s="10" t="str">
        <f t="shared" ca="1" si="21"/>
        <v/>
      </c>
      <c r="B227" s="2" t="str">
        <f t="shared" si="22"/>
        <v/>
      </c>
      <c r="C227" s="2" t="str">
        <f t="shared" si="23"/>
        <v/>
      </c>
      <c r="D227" s="3"/>
      <c r="F227" s="7" t="str">
        <f t="shared" si="24"/>
        <v/>
      </c>
      <c r="G227" s="7" t="str">
        <f t="shared" si="25"/>
        <v/>
      </c>
      <c r="H227" s="7" t="str">
        <f t="shared" si="26"/>
        <v/>
      </c>
      <c r="J227" s="15" t="str">
        <f t="shared" si="27"/>
        <v/>
      </c>
      <c r="R227" s="1"/>
      <c r="T227" s="1"/>
    </row>
    <row r="228" spans="1:20" x14ac:dyDescent="0.35">
      <c r="A228" s="10" t="str">
        <f t="shared" ca="1" si="21"/>
        <v/>
      </c>
      <c r="B228" s="2" t="str">
        <f t="shared" si="22"/>
        <v/>
      </c>
      <c r="C228" s="2" t="str">
        <f t="shared" si="23"/>
        <v/>
      </c>
      <c r="D228" s="3"/>
      <c r="F228" s="7" t="str">
        <f t="shared" si="24"/>
        <v/>
      </c>
      <c r="G228" s="7" t="str">
        <f t="shared" si="25"/>
        <v/>
      </c>
      <c r="H228" s="7" t="str">
        <f t="shared" si="26"/>
        <v/>
      </c>
      <c r="J228" s="15" t="str">
        <f t="shared" si="27"/>
        <v/>
      </c>
      <c r="R228" s="1"/>
      <c r="T228" s="1"/>
    </row>
    <row r="229" spans="1:20" x14ac:dyDescent="0.35">
      <c r="A229" s="10" t="str">
        <f t="shared" ca="1" si="21"/>
        <v/>
      </c>
      <c r="B229" s="2" t="str">
        <f t="shared" si="22"/>
        <v/>
      </c>
      <c r="C229" s="2" t="str">
        <f t="shared" si="23"/>
        <v/>
      </c>
      <c r="D229" s="3"/>
      <c r="F229" s="7" t="str">
        <f t="shared" si="24"/>
        <v/>
      </c>
      <c r="G229" s="7" t="str">
        <f t="shared" si="25"/>
        <v/>
      </c>
      <c r="H229" s="7" t="str">
        <f t="shared" si="26"/>
        <v/>
      </c>
      <c r="J229" s="15" t="str">
        <f t="shared" si="27"/>
        <v/>
      </c>
      <c r="R229" s="1"/>
      <c r="T229" s="1"/>
    </row>
    <row r="230" spans="1:20" x14ac:dyDescent="0.35">
      <c r="A230" s="10" t="str">
        <f t="shared" ca="1" si="21"/>
        <v/>
      </c>
      <c r="B230" s="2" t="str">
        <f t="shared" si="22"/>
        <v/>
      </c>
      <c r="C230" s="2" t="str">
        <f t="shared" si="23"/>
        <v/>
      </c>
      <c r="D230" s="3"/>
      <c r="F230" s="7" t="str">
        <f t="shared" si="24"/>
        <v/>
      </c>
      <c r="G230" s="7" t="str">
        <f t="shared" si="25"/>
        <v/>
      </c>
      <c r="H230" s="7" t="str">
        <f t="shared" si="26"/>
        <v/>
      </c>
      <c r="J230" s="15" t="str">
        <f t="shared" si="27"/>
        <v/>
      </c>
      <c r="R230" s="1"/>
      <c r="T230" s="1"/>
    </row>
    <row r="231" spans="1:20" x14ac:dyDescent="0.35">
      <c r="A231" s="10" t="str">
        <f t="shared" ca="1" si="21"/>
        <v/>
      </c>
      <c r="B231" s="2" t="str">
        <f t="shared" si="22"/>
        <v/>
      </c>
      <c r="C231" s="2" t="str">
        <f t="shared" si="23"/>
        <v/>
      </c>
      <c r="D231" s="3"/>
      <c r="F231" s="7" t="str">
        <f t="shared" si="24"/>
        <v/>
      </c>
      <c r="G231" s="7" t="str">
        <f t="shared" si="25"/>
        <v/>
      </c>
      <c r="H231" s="7" t="str">
        <f t="shared" si="26"/>
        <v/>
      </c>
      <c r="J231" s="15" t="str">
        <f t="shared" si="27"/>
        <v/>
      </c>
      <c r="R231" s="1"/>
      <c r="T231" s="1"/>
    </row>
    <row r="232" spans="1:20" x14ac:dyDescent="0.35">
      <c r="A232" s="10" t="str">
        <f t="shared" ca="1" si="21"/>
        <v/>
      </c>
      <c r="B232" s="2" t="str">
        <f t="shared" si="22"/>
        <v/>
      </c>
      <c r="C232" s="2" t="str">
        <f t="shared" si="23"/>
        <v/>
      </c>
      <c r="D232" s="3"/>
      <c r="F232" s="7" t="str">
        <f t="shared" si="24"/>
        <v/>
      </c>
      <c r="G232" s="7" t="str">
        <f t="shared" si="25"/>
        <v/>
      </c>
      <c r="H232" s="7" t="str">
        <f t="shared" si="26"/>
        <v/>
      </c>
      <c r="J232" s="15" t="str">
        <f t="shared" si="27"/>
        <v/>
      </c>
      <c r="R232" s="1"/>
      <c r="T232" s="1"/>
    </row>
    <row r="233" spans="1:20" x14ac:dyDescent="0.35">
      <c r="A233" s="10" t="str">
        <f t="shared" ca="1" si="21"/>
        <v/>
      </c>
      <c r="B233" s="2" t="str">
        <f t="shared" si="22"/>
        <v/>
      </c>
      <c r="C233" s="2" t="str">
        <f t="shared" si="23"/>
        <v/>
      </c>
      <c r="D233" s="3"/>
      <c r="F233" s="7" t="str">
        <f t="shared" si="24"/>
        <v/>
      </c>
      <c r="G233" s="7" t="str">
        <f t="shared" si="25"/>
        <v/>
      </c>
      <c r="H233" s="7" t="str">
        <f t="shared" si="26"/>
        <v/>
      </c>
      <c r="J233" s="15" t="str">
        <f t="shared" si="27"/>
        <v/>
      </c>
      <c r="R233" s="1"/>
      <c r="T233" s="1"/>
    </row>
    <row r="234" spans="1:20" x14ac:dyDescent="0.35">
      <c r="A234" s="10" t="str">
        <f t="shared" ca="1" si="21"/>
        <v/>
      </c>
      <c r="B234" s="2" t="str">
        <f t="shared" si="22"/>
        <v/>
      </c>
      <c r="C234" s="2" t="str">
        <f t="shared" si="23"/>
        <v/>
      </c>
      <c r="D234" s="3"/>
      <c r="F234" s="7" t="str">
        <f t="shared" si="24"/>
        <v/>
      </c>
      <c r="G234" s="7" t="str">
        <f t="shared" si="25"/>
        <v/>
      </c>
      <c r="H234" s="7" t="str">
        <f t="shared" si="26"/>
        <v/>
      </c>
      <c r="J234" s="15" t="str">
        <f t="shared" si="27"/>
        <v/>
      </c>
      <c r="R234" s="1"/>
      <c r="T234" s="1"/>
    </row>
    <row r="235" spans="1:20" x14ac:dyDescent="0.35">
      <c r="A235" s="10" t="str">
        <f t="shared" ca="1" si="21"/>
        <v/>
      </c>
      <c r="B235" s="2" t="str">
        <f t="shared" si="22"/>
        <v/>
      </c>
      <c r="C235" s="2" t="str">
        <f t="shared" si="23"/>
        <v/>
      </c>
      <c r="D235" s="3"/>
      <c r="F235" s="7" t="str">
        <f t="shared" si="24"/>
        <v/>
      </c>
      <c r="G235" s="7" t="str">
        <f t="shared" si="25"/>
        <v/>
      </c>
      <c r="H235" s="7" t="str">
        <f t="shared" si="26"/>
        <v/>
      </c>
      <c r="J235" s="15" t="str">
        <f t="shared" si="27"/>
        <v/>
      </c>
      <c r="R235" s="1"/>
      <c r="T235" s="1"/>
    </row>
    <row r="236" spans="1:20" x14ac:dyDescent="0.35">
      <c r="A236" s="10" t="str">
        <f t="shared" ca="1" si="21"/>
        <v/>
      </c>
      <c r="B236" s="2" t="str">
        <f t="shared" si="22"/>
        <v/>
      </c>
      <c r="C236" s="2" t="str">
        <f t="shared" si="23"/>
        <v/>
      </c>
      <c r="D236" s="3"/>
      <c r="F236" s="7" t="str">
        <f t="shared" si="24"/>
        <v/>
      </c>
      <c r="G236" s="7" t="str">
        <f t="shared" si="25"/>
        <v/>
      </c>
      <c r="H236" s="7" t="str">
        <f t="shared" si="26"/>
        <v/>
      </c>
      <c r="J236" s="15" t="str">
        <f t="shared" si="27"/>
        <v/>
      </c>
      <c r="R236" s="1"/>
      <c r="T236" s="1"/>
    </row>
    <row r="237" spans="1:20" x14ac:dyDescent="0.35">
      <c r="A237" s="10" t="str">
        <f t="shared" ca="1" si="21"/>
        <v/>
      </c>
      <c r="B237" s="2" t="str">
        <f t="shared" si="22"/>
        <v/>
      </c>
      <c r="C237" s="2" t="str">
        <f t="shared" si="23"/>
        <v/>
      </c>
      <c r="D237" s="3"/>
      <c r="F237" s="7" t="str">
        <f t="shared" si="24"/>
        <v/>
      </c>
      <c r="G237" s="7" t="str">
        <f t="shared" si="25"/>
        <v/>
      </c>
      <c r="H237" s="7" t="str">
        <f t="shared" si="26"/>
        <v/>
      </c>
      <c r="J237" s="15" t="str">
        <f t="shared" si="27"/>
        <v/>
      </c>
      <c r="R237" s="1"/>
      <c r="T237" s="1"/>
    </row>
    <row r="238" spans="1:20" x14ac:dyDescent="0.35">
      <c r="A238" s="10" t="str">
        <f t="shared" ca="1" si="21"/>
        <v/>
      </c>
      <c r="B238" s="2" t="str">
        <f t="shared" si="22"/>
        <v/>
      </c>
      <c r="C238" s="2" t="str">
        <f t="shared" si="23"/>
        <v/>
      </c>
      <c r="D238" s="3"/>
      <c r="F238" s="7" t="str">
        <f t="shared" si="24"/>
        <v/>
      </c>
      <c r="G238" s="7" t="str">
        <f t="shared" si="25"/>
        <v/>
      </c>
      <c r="H238" s="7" t="str">
        <f t="shared" si="26"/>
        <v/>
      </c>
      <c r="J238" s="15" t="str">
        <f t="shared" si="27"/>
        <v/>
      </c>
      <c r="R238" s="1"/>
      <c r="T238" s="1"/>
    </row>
    <row r="239" spans="1:20" x14ac:dyDescent="0.35">
      <c r="A239" s="10" t="str">
        <f t="shared" ca="1" si="21"/>
        <v/>
      </c>
      <c r="B239" s="2" t="str">
        <f t="shared" si="22"/>
        <v/>
      </c>
      <c r="C239" s="2" t="str">
        <f t="shared" si="23"/>
        <v/>
      </c>
      <c r="D239" s="3"/>
      <c r="F239" s="7" t="str">
        <f t="shared" si="24"/>
        <v/>
      </c>
      <c r="G239" s="7" t="str">
        <f t="shared" si="25"/>
        <v/>
      </c>
      <c r="H239" s="7" t="str">
        <f t="shared" si="26"/>
        <v/>
      </c>
      <c r="J239" s="15" t="str">
        <f t="shared" si="27"/>
        <v/>
      </c>
      <c r="R239" s="1"/>
      <c r="T239" s="1"/>
    </row>
    <row r="240" spans="1:20" x14ac:dyDescent="0.35">
      <c r="A240" s="10" t="str">
        <f t="shared" ca="1" si="21"/>
        <v/>
      </c>
      <c r="B240" s="2" t="str">
        <f t="shared" si="22"/>
        <v/>
      </c>
      <c r="C240" s="2" t="str">
        <f t="shared" si="23"/>
        <v/>
      </c>
      <c r="D240" s="3"/>
      <c r="F240" s="7" t="str">
        <f t="shared" si="24"/>
        <v/>
      </c>
      <c r="G240" s="7" t="str">
        <f t="shared" si="25"/>
        <v/>
      </c>
      <c r="H240" s="7" t="str">
        <f t="shared" si="26"/>
        <v/>
      </c>
      <c r="J240" s="15" t="str">
        <f t="shared" si="27"/>
        <v/>
      </c>
      <c r="R240" s="1"/>
      <c r="T240" s="1"/>
    </row>
    <row r="241" spans="1:20" x14ac:dyDescent="0.35">
      <c r="A241" s="10" t="str">
        <f t="shared" ca="1" si="21"/>
        <v/>
      </c>
      <c r="B241" s="2" t="str">
        <f t="shared" si="22"/>
        <v/>
      </c>
      <c r="C241" s="2" t="str">
        <f t="shared" si="23"/>
        <v/>
      </c>
      <c r="D241" s="3"/>
      <c r="F241" s="7" t="str">
        <f t="shared" si="24"/>
        <v/>
      </c>
      <c r="G241" s="7" t="str">
        <f t="shared" si="25"/>
        <v/>
      </c>
      <c r="H241" s="7" t="str">
        <f t="shared" si="26"/>
        <v/>
      </c>
      <c r="J241" s="15" t="str">
        <f t="shared" si="27"/>
        <v/>
      </c>
      <c r="R241" s="1"/>
      <c r="T241" s="1"/>
    </row>
    <row r="242" spans="1:20" x14ac:dyDescent="0.35">
      <c r="A242" s="10" t="str">
        <f t="shared" ca="1" si="21"/>
        <v/>
      </c>
      <c r="B242" s="2" t="str">
        <f t="shared" si="22"/>
        <v/>
      </c>
      <c r="C242" s="2" t="str">
        <f t="shared" si="23"/>
        <v/>
      </c>
      <c r="D242" s="3"/>
      <c r="F242" s="7" t="str">
        <f t="shared" si="24"/>
        <v/>
      </c>
      <c r="G242" s="7" t="str">
        <f t="shared" si="25"/>
        <v/>
      </c>
      <c r="H242" s="7" t="str">
        <f t="shared" si="26"/>
        <v/>
      </c>
      <c r="J242" s="15" t="str">
        <f t="shared" si="27"/>
        <v/>
      </c>
      <c r="R242" s="1"/>
      <c r="T242" s="1"/>
    </row>
    <row r="243" spans="1:20" x14ac:dyDescent="0.35">
      <c r="A243" s="10" t="str">
        <f t="shared" ca="1" si="21"/>
        <v/>
      </c>
      <c r="B243" s="2" t="str">
        <f t="shared" si="22"/>
        <v/>
      </c>
      <c r="C243" s="2" t="str">
        <f t="shared" si="23"/>
        <v/>
      </c>
      <c r="D243" s="3"/>
      <c r="F243" s="7" t="str">
        <f t="shared" si="24"/>
        <v/>
      </c>
      <c r="G243" s="7" t="str">
        <f t="shared" si="25"/>
        <v/>
      </c>
      <c r="H243" s="7" t="str">
        <f t="shared" si="26"/>
        <v/>
      </c>
      <c r="J243" s="15" t="str">
        <f t="shared" si="27"/>
        <v/>
      </c>
      <c r="R243" s="1"/>
      <c r="T243" s="1"/>
    </row>
    <row r="244" spans="1:20" x14ac:dyDescent="0.35">
      <c r="A244" s="10" t="str">
        <f t="shared" ca="1" si="21"/>
        <v/>
      </c>
      <c r="B244" s="2" t="str">
        <f t="shared" si="22"/>
        <v/>
      </c>
      <c r="C244" s="2" t="str">
        <f t="shared" si="23"/>
        <v/>
      </c>
      <c r="D244" s="3"/>
      <c r="F244" s="7" t="str">
        <f t="shared" si="24"/>
        <v/>
      </c>
      <c r="G244" s="7" t="str">
        <f t="shared" si="25"/>
        <v/>
      </c>
      <c r="H244" s="7" t="str">
        <f t="shared" si="26"/>
        <v/>
      </c>
      <c r="J244" s="15" t="str">
        <f t="shared" si="27"/>
        <v/>
      </c>
      <c r="R244" s="1"/>
      <c r="T244" s="1"/>
    </row>
    <row r="245" spans="1:20" x14ac:dyDescent="0.35">
      <c r="A245" s="10" t="str">
        <f t="shared" ca="1" si="21"/>
        <v/>
      </c>
      <c r="B245" s="2" t="str">
        <f t="shared" si="22"/>
        <v/>
      </c>
      <c r="C245" s="2" t="str">
        <f t="shared" si="23"/>
        <v/>
      </c>
      <c r="D245" s="3"/>
      <c r="F245" s="7" t="str">
        <f t="shared" si="24"/>
        <v/>
      </c>
      <c r="G245" s="7" t="str">
        <f t="shared" si="25"/>
        <v/>
      </c>
      <c r="H245" s="7" t="str">
        <f t="shared" si="26"/>
        <v/>
      </c>
      <c r="J245" s="15" t="str">
        <f t="shared" si="27"/>
        <v/>
      </c>
      <c r="R245" s="1"/>
      <c r="T245" s="1"/>
    </row>
    <row r="246" spans="1:20" x14ac:dyDescent="0.35">
      <c r="A246" s="10" t="str">
        <f t="shared" ca="1" si="21"/>
        <v/>
      </c>
      <c r="B246" s="2" t="str">
        <f t="shared" si="22"/>
        <v/>
      </c>
      <c r="C246" s="2" t="str">
        <f t="shared" si="23"/>
        <v/>
      </c>
      <c r="D246" s="3"/>
      <c r="F246" s="7" t="str">
        <f t="shared" si="24"/>
        <v/>
      </c>
      <c r="G246" s="7" t="str">
        <f t="shared" si="25"/>
        <v/>
      </c>
      <c r="H246" s="7" t="str">
        <f t="shared" si="26"/>
        <v/>
      </c>
      <c r="J246" s="15" t="str">
        <f t="shared" si="27"/>
        <v/>
      </c>
      <c r="R246" s="1"/>
      <c r="T246" s="1"/>
    </row>
    <row r="247" spans="1:20" x14ac:dyDescent="0.35">
      <c r="A247" s="10" t="str">
        <f t="shared" ca="1" si="21"/>
        <v/>
      </c>
      <c r="B247" s="2" t="str">
        <f t="shared" si="22"/>
        <v/>
      </c>
      <c r="C247" s="2" t="str">
        <f t="shared" si="23"/>
        <v/>
      </c>
      <c r="D247" s="3"/>
      <c r="F247" s="7" t="str">
        <f t="shared" si="24"/>
        <v/>
      </c>
      <c r="G247" s="7" t="str">
        <f t="shared" si="25"/>
        <v/>
      </c>
      <c r="H247" s="7" t="str">
        <f t="shared" si="26"/>
        <v/>
      </c>
      <c r="J247" s="15" t="str">
        <f t="shared" si="27"/>
        <v/>
      </c>
      <c r="R247" s="1"/>
      <c r="T247" s="1"/>
    </row>
    <row r="248" spans="1:20" x14ac:dyDescent="0.35">
      <c r="A248" s="10" t="str">
        <f t="shared" ca="1" si="21"/>
        <v/>
      </c>
      <c r="B248" s="2" t="str">
        <f t="shared" si="22"/>
        <v/>
      </c>
      <c r="C248" s="2" t="str">
        <f t="shared" si="23"/>
        <v/>
      </c>
      <c r="D248" s="3"/>
      <c r="F248" s="7" t="str">
        <f t="shared" si="24"/>
        <v/>
      </c>
      <c r="G248" s="7" t="str">
        <f t="shared" si="25"/>
        <v/>
      </c>
      <c r="H248" s="7" t="str">
        <f t="shared" si="26"/>
        <v/>
      </c>
      <c r="J248" s="15" t="str">
        <f t="shared" si="27"/>
        <v/>
      </c>
      <c r="R248" s="1"/>
      <c r="T248" s="1"/>
    </row>
    <row r="249" spans="1:20" x14ac:dyDescent="0.35">
      <c r="A249" s="10" t="str">
        <f t="shared" ca="1" si="21"/>
        <v/>
      </c>
      <c r="B249" s="2" t="str">
        <f t="shared" si="22"/>
        <v/>
      </c>
      <c r="C249" s="2" t="str">
        <f t="shared" si="23"/>
        <v/>
      </c>
      <c r="D249" s="3"/>
      <c r="F249" s="7" t="str">
        <f t="shared" si="24"/>
        <v/>
      </c>
      <c r="G249" s="7" t="str">
        <f t="shared" si="25"/>
        <v/>
      </c>
      <c r="H249" s="7" t="str">
        <f t="shared" si="26"/>
        <v/>
      </c>
      <c r="J249" s="15" t="str">
        <f t="shared" si="27"/>
        <v/>
      </c>
      <c r="R249" s="1"/>
      <c r="T249" s="1"/>
    </row>
    <row r="250" spans="1:20" x14ac:dyDescent="0.35">
      <c r="A250" s="10" t="str">
        <f t="shared" ca="1" si="21"/>
        <v/>
      </c>
      <c r="B250" s="2" t="str">
        <f t="shared" si="22"/>
        <v/>
      </c>
      <c r="C250" s="2" t="str">
        <f t="shared" si="23"/>
        <v/>
      </c>
      <c r="D250" s="3"/>
      <c r="F250" s="7" t="str">
        <f t="shared" si="24"/>
        <v/>
      </c>
      <c r="G250" s="7" t="str">
        <f t="shared" si="25"/>
        <v/>
      </c>
      <c r="H250" s="7" t="str">
        <f t="shared" si="26"/>
        <v/>
      </c>
      <c r="J250" s="15" t="str">
        <f t="shared" si="27"/>
        <v/>
      </c>
      <c r="R250" s="1"/>
      <c r="T250" s="1"/>
    </row>
    <row r="251" spans="1:20" x14ac:dyDescent="0.35">
      <c r="A251" s="10" t="str">
        <f t="shared" ca="1" si="21"/>
        <v/>
      </c>
      <c r="B251" s="2" t="str">
        <f t="shared" si="22"/>
        <v/>
      </c>
      <c r="C251" s="2" t="str">
        <f t="shared" si="23"/>
        <v/>
      </c>
      <c r="D251" s="3"/>
      <c r="F251" s="7" t="str">
        <f t="shared" si="24"/>
        <v/>
      </c>
      <c r="G251" s="7" t="str">
        <f t="shared" si="25"/>
        <v/>
      </c>
      <c r="H251" s="7" t="str">
        <f t="shared" si="26"/>
        <v/>
      </c>
      <c r="J251" s="15" t="str">
        <f t="shared" si="27"/>
        <v/>
      </c>
      <c r="R251" s="1"/>
      <c r="T251" s="1"/>
    </row>
    <row r="252" spans="1:20" x14ac:dyDescent="0.35">
      <c r="A252" s="10" t="str">
        <f t="shared" ca="1" si="21"/>
        <v/>
      </c>
      <c r="B252" s="2" t="str">
        <f t="shared" si="22"/>
        <v/>
      </c>
      <c r="C252" s="2" t="str">
        <f t="shared" si="23"/>
        <v/>
      </c>
      <c r="D252" s="3"/>
      <c r="F252" s="7" t="str">
        <f t="shared" si="24"/>
        <v/>
      </c>
      <c r="G252" s="7" t="str">
        <f t="shared" si="25"/>
        <v/>
      </c>
      <c r="H252" s="7" t="str">
        <f t="shared" si="26"/>
        <v/>
      </c>
      <c r="J252" s="15" t="str">
        <f t="shared" si="27"/>
        <v/>
      </c>
      <c r="R252" s="1"/>
      <c r="T252" s="1"/>
    </row>
    <row r="253" spans="1:20" x14ac:dyDescent="0.35">
      <c r="A253" s="10" t="str">
        <f t="shared" ca="1" si="21"/>
        <v/>
      </c>
      <c r="B253" s="2" t="str">
        <f t="shared" si="22"/>
        <v/>
      </c>
      <c r="C253" s="2" t="str">
        <f t="shared" si="23"/>
        <v/>
      </c>
      <c r="D253" s="3"/>
      <c r="F253" s="7" t="str">
        <f t="shared" si="24"/>
        <v/>
      </c>
      <c r="G253" s="7" t="str">
        <f t="shared" si="25"/>
        <v/>
      </c>
      <c r="H253" s="7" t="str">
        <f t="shared" si="26"/>
        <v/>
      </c>
      <c r="J253" s="15" t="str">
        <f t="shared" si="27"/>
        <v/>
      </c>
      <c r="R253" s="1"/>
      <c r="T253" s="1"/>
    </row>
    <row r="254" spans="1:20" x14ac:dyDescent="0.35">
      <c r="A254" s="10" t="str">
        <f t="shared" ca="1" si="21"/>
        <v/>
      </c>
      <c r="B254" s="2" t="str">
        <f t="shared" si="22"/>
        <v/>
      </c>
      <c r="C254" s="2" t="str">
        <f t="shared" si="23"/>
        <v/>
      </c>
      <c r="D254" s="3"/>
      <c r="F254" s="7" t="str">
        <f t="shared" si="24"/>
        <v/>
      </c>
      <c r="G254" s="7" t="str">
        <f t="shared" si="25"/>
        <v/>
      </c>
      <c r="H254" s="7" t="str">
        <f t="shared" si="26"/>
        <v/>
      </c>
      <c r="J254" s="15" t="str">
        <f t="shared" si="27"/>
        <v/>
      </c>
      <c r="R254" s="1"/>
      <c r="T254" s="1"/>
    </row>
    <row r="255" spans="1:20" x14ac:dyDescent="0.35">
      <c r="A255" s="10" t="str">
        <f t="shared" ca="1" si="21"/>
        <v/>
      </c>
      <c r="B255" s="2" t="str">
        <f t="shared" si="22"/>
        <v/>
      </c>
      <c r="C255" s="2" t="str">
        <f t="shared" si="23"/>
        <v/>
      </c>
      <c r="D255" s="3"/>
      <c r="F255" s="7" t="str">
        <f t="shared" si="24"/>
        <v/>
      </c>
      <c r="G255" s="7" t="str">
        <f t="shared" si="25"/>
        <v/>
      </c>
      <c r="H255" s="7" t="str">
        <f t="shared" si="26"/>
        <v/>
      </c>
      <c r="J255" s="15" t="str">
        <f t="shared" si="27"/>
        <v/>
      </c>
      <c r="R255" s="1"/>
      <c r="T255" s="1"/>
    </row>
    <row r="256" spans="1:20" x14ac:dyDescent="0.35">
      <c r="A256" s="10" t="str">
        <f t="shared" ca="1" si="21"/>
        <v/>
      </c>
      <c r="B256" s="2" t="str">
        <f t="shared" si="22"/>
        <v/>
      </c>
      <c r="C256" s="2" t="str">
        <f t="shared" si="23"/>
        <v/>
      </c>
      <c r="D256" s="3"/>
      <c r="F256" s="7" t="str">
        <f t="shared" si="24"/>
        <v/>
      </c>
      <c r="G256" s="7" t="str">
        <f t="shared" si="25"/>
        <v/>
      </c>
      <c r="H256" s="7" t="str">
        <f t="shared" si="26"/>
        <v/>
      </c>
      <c r="J256" s="15" t="str">
        <f t="shared" si="27"/>
        <v/>
      </c>
      <c r="R256" s="1"/>
      <c r="T256" s="1"/>
    </row>
    <row r="257" spans="1:20" x14ac:dyDescent="0.35">
      <c r="A257" s="10" t="str">
        <f t="shared" ca="1" si="21"/>
        <v/>
      </c>
      <c r="B257" s="2" t="str">
        <f t="shared" si="22"/>
        <v/>
      </c>
      <c r="C257" s="2" t="str">
        <f t="shared" si="23"/>
        <v/>
      </c>
      <c r="D257" s="3"/>
      <c r="F257" s="7" t="str">
        <f t="shared" si="24"/>
        <v/>
      </c>
      <c r="G257" s="7" t="str">
        <f t="shared" si="25"/>
        <v/>
      </c>
      <c r="H257" s="7" t="str">
        <f t="shared" si="26"/>
        <v/>
      </c>
      <c r="J257" s="15" t="str">
        <f t="shared" si="27"/>
        <v/>
      </c>
      <c r="R257" s="1"/>
      <c r="T257" s="1"/>
    </row>
    <row r="258" spans="1:20" x14ac:dyDescent="0.35">
      <c r="A258" s="10" t="str">
        <f t="shared" ca="1" si="21"/>
        <v/>
      </c>
      <c r="B258" s="2" t="str">
        <f t="shared" si="22"/>
        <v/>
      </c>
      <c r="C258" s="2" t="str">
        <f t="shared" si="23"/>
        <v/>
      </c>
      <c r="D258" s="3"/>
      <c r="F258" s="7" t="str">
        <f t="shared" si="24"/>
        <v/>
      </c>
      <c r="G258" s="7" t="str">
        <f t="shared" si="25"/>
        <v/>
      </c>
      <c r="H258" s="7" t="str">
        <f t="shared" si="26"/>
        <v/>
      </c>
      <c r="J258" s="15" t="str">
        <f t="shared" si="27"/>
        <v/>
      </c>
      <c r="R258" s="1"/>
      <c r="T258" s="1"/>
    </row>
    <row r="259" spans="1:20" x14ac:dyDescent="0.35">
      <c r="A259" s="10" t="str">
        <f t="shared" ca="1" si="21"/>
        <v/>
      </c>
      <c r="B259" s="2" t="str">
        <f t="shared" si="22"/>
        <v/>
      </c>
      <c r="C259" s="2" t="str">
        <f t="shared" si="23"/>
        <v/>
      </c>
      <c r="D259" s="3"/>
      <c r="F259" s="7" t="str">
        <f t="shared" si="24"/>
        <v/>
      </c>
      <c r="G259" s="7" t="str">
        <f t="shared" si="25"/>
        <v/>
      </c>
      <c r="H259" s="7" t="str">
        <f t="shared" si="26"/>
        <v/>
      </c>
      <c r="J259" s="15" t="str">
        <f t="shared" si="27"/>
        <v/>
      </c>
      <c r="R259" s="1"/>
      <c r="T259" s="1"/>
    </row>
    <row r="260" spans="1:20" x14ac:dyDescent="0.35">
      <c r="A260" s="10" t="str">
        <f t="shared" ca="1" si="21"/>
        <v/>
      </c>
      <c r="B260" s="2" t="str">
        <f t="shared" si="22"/>
        <v/>
      </c>
      <c r="C260" s="2" t="str">
        <f t="shared" si="23"/>
        <v/>
      </c>
      <c r="D260" s="3"/>
      <c r="F260" s="7" t="str">
        <f t="shared" si="24"/>
        <v/>
      </c>
      <c r="G260" s="7" t="str">
        <f t="shared" si="25"/>
        <v/>
      </c>
      <c r="H260" s="7" t="str">
        <f t="shared" si="26"/>
        <v/>
      </c>
      <c r="J260" s="15" t="str">
        <f t="shared" si="27"/>
        <v/>
      </c>
      <c r="R260" s="1"/>
      <c r="T260" s="1"/>
    </row>
    <row r="261" spans="1:20" x14ac:dyDescent="0.35">
      <c r="A261" s="10" t="str">
        <f t="shared" ca="1" si="21"/>
        <v/>
      </c>
      <c r="B261" s="2" t="str">
        <f t="shared" si="22"/>
        <v/>
      </c>
      <c r="C261" s="2" t="str">
        <f t="shared" si="23"/>
        <v/>
      </c>
      <c r="D261" s="3"/>
      <c r="F261" s="7" t="str">
        <f t="shared" si="24"/>
        <v/>
      </c>
      <c r="G261" s="7" t="str">
        <f t="shared" si="25"/>
        <v/>
      </c>
      <c r="H261" s="7" t="str">
        <f t="shared" si="26"/>
        <v/>
      </c>
      <c r="J261" s="15" t="str">
        <f t="shared" si="27"/>
        <v/>
      </c>
      <c r="R261" s="1"/>
      <c r="T261" s="1"/>
    </row>
    <row r="262" spans="1:20" x14ac:dyDescent="0.35">
      <c r="A262" s="10" t="str">
        <f t="shared" ca="1" si="21"/>
        <v/>
      </c>
      <c r="B262" s="2" t="str">
        <f t="shared" si="22"/>
        <v/>
      </c>
      <c r="C262" s="2" t="str">
        <f t="shared" si="23"/>
        <v/>
      </c>
      <c r="D262" s="3"/>
      <c r="F262" s="7" t="str">
        <f t="shared" si="24"/>
        <v/>
      </c>
      <c r="G262" s="7" t="str">
        <f t="shared" si="25"/>
        <v/>
      </c>
      <c r="H262" s="7" t="str">
        <f t="shared" si="26"/>
        <v/>
      </c>
      <c r="J262" s="15" t="str">
        <f t="shared" si="27"/>
        <v/>
      </c>
      <c r="R262" s="1"/>
      <c r="T262" s="1"/>
    </row>
    <row r="263" spans="1:20" x14ac:dyDescent="0.35">
      <c r="A263" s="10" t="str">
        <f t="shared" ca="1" si="21"/>
        <v/>
      </c>
      <c r="B263" s="2" t="str">
        <f t="shared" si="22"/>
        <v/>
      </c>
      <c r="C263" s="2" t="str">
        <f t="shared" si="23"/>
        <v/>
      </c>
      <c r="D263" s="3"/>
      <c r="F263" s="7" t="str">
        <f t="shared" si="24"/>
        <v/>
      </c>
      <c r="G263" s="7" t="str">
        <f t="shared" si="25"/>
        <v/>
      </c>
      <c r="H263" s="7" t="str">
        <f t="shared" si="26"/>
        <v/>
      </c>
      <c r="J263" s="15" t="str">
        <f t="shared" si="27"/>
        <v/>
      </c>
      <c r="R263" s="1"/>
      <c r="T263" s="1"/>
    </row>
    <row r="264" spans="1:20" x14ac:dyDescent="0.35">
      <c r="A264" s="10" t="str">
        <f t="shared" ca="1" si="21"/>
        <v/>
      </c>
      <c r="B264" s="2" t="str">
        <f t="shared" si="22"/>
        <v/>
      </c>
      <c r="C264" s="2" t="str">
        <f t="shared" si="23"/>
        <v/>
      </c>
      <c r="D264" s="3"/>
      <c r="F264" s="7" t="str">
        <f t="shared" si="24"/>
        <v/>
      </c>
      <c r="G264" s="7" t="str">
        <f t="shared" si="25"/>
        <v/>
      </c>
      <c r="H264" s="7" t="str">
        <f t="shared" si="26"/>
        <v/>
      </c>
      <c r="J264" s="15" t="str">
        <f t="shared" si="27"/>
        <v/>
      </c>
      <c r="R264" s="1"/>
      <c r="T264" s="1"/>
    </row>
    <row r="265" spans="1:20" x14ac:dyDescent="0.35">
      <c r="A265" s="10" t="str">
        <f t="shared" ref="A265:A328" ca="1" si="28">IF(R265&lt;$B$5,"",R265)</f>
        <v/>
      </c>
      <c r="B265" s="2" t="str">
        <f t="shared" ref="B265:B287" si="29">IF(ISBLANK(S265),"",S265)</f>
        <v/>
      </c>
      <c r="C265" s="2" t="str">
        <f t="shared" ref="C265:C288" si="30">IF(ISBLANK(U265),"",U265)</f>
        <v/>
      </c>
      <c r="D265" s="3"/>
      <c r="F265" s="7" t="str">
        <f t="shared" ref="F265:F328" si="31">IFERROR((B265+C265)/2,"")</f>
        <v/>
      </c>
      <c r="G265" s="7" t="str">
        <f t="shared" ref="G265:G328" si="32">IFERROR(F265*1.02,"")</f>
        <v/>
      </c>
      <c r="H265" s="7" t="str">
        <f t="shared" ref="H265:H328" si="33">IFERROR(F265*0.98,"")</f>
        <v/>
      </c>
      <c r="J265" s="15" t="str">
        <f t="shared" ref="J265:J328" si="34">IF(AND(ISNUMBER(D265),ISNUMBER(B265)),(IF(OR(AND(D265&gt;G265,D265&gt;B265),AND(D265&lt;H265,D265&lt;C265)),"MCP finding","no MCP")),"")</f>
        <v/>
      </c>
      <c r="R265" s="1"/>
      <c r="T265" s="1"/>
    </row>
    <row r="266" spans="1:20" x14ac:dyDescent="0.35">
      <c r="A266" s="10" t="str">
        <f t="shared" ca="1" si="28"/>
        <v/>
      </c>
      <c r="B266" s="2" t="str">
        <f t="shared" si="29"/>
        <v/>
      </c>
      <c r="C266" s="2" t="str">
        <f t="shared" si="30"/>
        <v/>
      </c>
      <c r="D266" s="3"/>
      <c r="F266" s="7" t="str">
        <f t="shared" si="31"/>
        <v/>
      </c>
      <c r="G266" s="7" t="str">
        <f t="shared" si="32"/>
        <v/>
      </c>
      <c r="H266" s="7" t="str">
        <f t="shared" si="33"/>
        <v/>
      </c>
      <c r="J266" s="15" t="str">
        <f t="shared" si="34"/>
        <v/>
      </c>
      <c r="R266" s="1"/>
      <c r="T266" s="1"/>
    </row>
    <row r="267" spans="1:20" x14ac:dyDescent="0.35">
      <c r="A267" s="10" t="str">
        <f t="shared" ca="1" si="28"/>
        <v/>
      </c>
      <c r="B267" s="2" t="str">
        <f t="shared" si="29"/>
        <v/>
      </c>
      <c r="C267" s="2" t="str">
        <f t="shared" si="30"/>
        <v/>
      </c>
      <c r="D267" s="3"/>
      <c r="F267" s="7" t="str">
        <f t="shared" si="31"/>
        <v/>
      </c>
      <c r="G267" s="7" t="str">
        <f t="shared" si="32"/>
        <v/>
      </c>
      <c r="H267" s="7" t="str">
        <f t="shared" si="33"/>
        <v/>
      </c>
      <c r="J267" s="15" t="str">
        <f t="shared" si="34"/>
        <v/>
      </c>
      <c r="R267" s="1"/>
      <c r="T267" s="1"/>
    </row>
    <row r="268" spans="1:20" x14ac:dyDescent="0.35">
      <c r="A268" s="10" t="str">
        <f t="shared" ca="1" si="28"/>
        <v/>
      </c>
      <c r="B268" s="2" t="str">
        <f t="shared" si="29"/>
        <v/>
      </c>
      <c r="C268" s="2" t="str">
        <f t="shared" si="30"/>
        <v/>
      </c>
      <c r="D268" s="3"/>
      <c r="F268" s="7" t="str">
        <f t="shared" si="31"/>
        <v/>
      </c>
      <c r="G268" s="7" t="str">
        <f t="shared" si="32"/>
        <v/>
      </c>
      <c r="H268" s="7" t="str">
        <f t="shared" si="33"/>
        <v/>
      </c>
      <c r="J268" s="15" t="str">
        <f t="shared" si="34"/>
        <v/>
      </c>
      <c r="R268" s="1"/>
      <c r="T268" s="1"/>
    </row>
    <row r="269" spans="1:20" x14ac:dyDescent="0.35">
      <c r="A269" s="10" t="str">
        <f t="shared" ca="1" si="28"/>
        <v/>
      </c>
      <c r="B269" s="2" t="str">
        <f t="shared" si="29"/>
        <v/>
      </c>
      <c r="C269" s="2" t="str">
        <f t="shared" si="30"/>
        <v/>
      </c>
      <c r="D269" s="84"/>
      <c r="F269" s="7" t="str">
        <f t="shared" si="31"/>
        <v/>
      </c>
      <c r="G269" s="7" t="str">
        <f t="shared" si="32"/>
        <v/>
      </c>
      <c r="H269" s="7" t="str">
        <f t="shared" si="33"/>
        <v/>
      </c>
      <c r="J269" s="15" t="str">
        <f t="shared" si="34"/>
        <v/>
      </c>
      <c r="R269" s="1"/>
      <c r="T269" s="1"/>
    </row>
    <row r="270" spans="1:20" x14ac:dyDescent="0.35">
      <c r="A270" s="10" t="str">
        <f t="shared" ca="1" si="28"/>
        <v/>
      </c>
      <c r="B270" s="2" t="str">
        <f t="shared" si="29"/>
        <v/>
      </c>
      <c r="C270" s="2" t="str">
        <f t="shared" si="30"/>
        <v/>
      </c>
      <c r="D270" s="84"/>
      <c r="F270" s="7" t="str">
        <f t="shared" si="31"/>
        <v/>
      </c>
      <c r="G270" s="7" t="str">
        <f t="shared" si="32"/>
        <v/>
      </c>
      <c r="H270" s="7" t="str">
        <f t="shared" si="33"/>
        <v/>
      </c>
      <c r="J270" s="15" t="str">
        <f t="shared" si="34"/>
        <v/>
      </c>
      <c r="R270" s="1"/>
      <c r="T270" s="1"/>
    </row>
    <row r="271" spans="1:20" x14ac:dyDescent="0.35">
      <c r="A271" s="10" t="str">
        <f t="shared" ca="1" si="28"/>
        <v/>
      </c>
      <c r="B271" s="2" t="str">
        <f t="shared" si="29"/>
        <v/>
      </c>
      <c r="C271" s="2" t="str">
        <f t="shared" si="30"/>
        <v/>
      </c>
      <c r="D271" s="84"/>
      <c r="F271" s="7" t="str">
        <f t="shared" si="31"/>
        <v/>
      </c>
      <c r="G271" s="7" t="str">
        <f t="shared" si="32"/>
        <v/>
      </c>
      <c r="H271" s="7" t="str">
        <f t="shared" si="33"/>
        <v/>
      </c>
      <c r="J271" s="15" t="str">
        <f t="shared" si="34"/>
        <v/>
      </c>
      <c r="R271" s="1"/>
      <c r="T271" s="1"/>
    </row>
    <row r="272" spans="1:20" x14ac:dyDescent="0.35">
      <c r="A272" s="10" t="str">
        <f t="shared" ca="1" si="28"/>
        <v/>
      </c>
      <c r="B272" s="2" t="str">
        <f t="shared" si="29"/>
        <v/>
      </c>
      <c r="C272" s="2" t="str">
        <f t="shared" si="30"/>
        <v/>
      </c>
      <c r="D272" s="84"/>
      <c r="F272" s="7" t="str">
        <f t="shared" si="31"/>
        <v/>
      </c>
      <c r="G272" s="7" t="str">
        <f t="shared" si="32"/>
        <v/>
      </c>
      <c r="H272" s="7" t="str">
        <f t="shared" si="33"/>
        <v/>
      </c>
      <c r="J272" s="15" t="str">
        <f t="shared" si="34"/>
        <v/>
      </c>
      <c r="R272" s="1"/>
      <c r="T272" s="1"/>
    </row>
    <row r="273" spans="1:20" x14ac:dyDescent="0.35">
      <c r="A273" s="10" t="str">
        <f t="shared" ca="1" si="28"/>
        <v/>
      </c>
      <c r="B273" s="2" t="str">
        <f t="shared" si="29"/>
        <v/>
      </c>
      <c r="C273" s="2" t="str">
        <f t="shared" si="30"/>
        <v/>
      </c>
      <c r="D273" s="84"/>
      <c r="F273" s="7" t="str">
        <f t="shared" si="31"/>
        <v/>
      </c>
      <c r="G273" s="7" t="str">
        <f t="shared" si="32"/>
        <v/>
      </c>
      <c r="H273" s="7" t="str">
        <f t="shared" si="33"/>
        <v/>
      </c>
      <c r="J273" s="15" t="str">
        <f t="shared" si="34"/>
        <v/>
      </c>
      <c r="R273" s="1"/>
      <c r="T273" s="1"/>
    </row>
    <row r="274" spans="1:20" x14ac:dyDescent="0.35">
      <c r="A274" s="10" t="str">
        <f t="shared" ca="1" si="28"/>
        <v/>
      </c>
      <c r="B274" s="2" t="str">
        <f t="shared" si="29"/>
        <v/>
      </c>
      <c r="C274" s="2" t="str">
        <f t="shared" si="30"/>
        <v/>
      </c>
      <c r="D274" s="84"/>
      <c r="F274" s="7" t="str">
        <f t="shared" si="31"/>
        <v/>
      </c>
      <c r="G274" s="7" t="str">
        <f t="shared" si="32"/>
        <v/>
      </c>
      <c r="H274" s="7" t="str">
        <f t="shared" si="33"/>
        <v/>
      </c>
      <c r="J274" s="15" t="str">
        <f t="shared" si="34"/>
        <v/>
      </c>
      <c r="R274" s="1"/>
      <c r="T274" s="1"/>
    </row>
    <row r="275" spans="1:20" x14ac:dyDescent="0.35">
      <c r="A275" s="10" t="str">
        <f t="shared" ca="1" si="28"/>
        <v/>
      </c>
      <c r="B275" s="2" t="str">
        <f t="shared" si="29"/>
        <v/>
      </c>
      <c r="C275" s="2" t="str">
        <f t="shared" si="30"/>
        <v/>
      </c>
      <c r="D275" s="84"/>
      <c r="F275" s="7" t="str">
        <f t="shared" si="31"/>
        <v/>
      </c>
      <c r="G275" s="7" t="str">
        <f t="shared" si="32"/>
        <v/>
      </c>
      <c r="H275" s="7" t="str">
        <f t="shared" si="33"/>
        <v/>
      </c>
      <c r="J275" s="15" t="str">
        <f t="shared" si="34"/>
        <v/>
      </c>
      <c r="R275" s="1"/>
      <c r="T275" s="1"/>
    </row>
    <row r="276" spans="1:20" x14ac:dyDescent="0.35">
      <c r="A276" s="10" t="str">
        <f t="shared" ca="1" si="28"/>
        <v/>
      </c>
      <c r="B276" s="2" t="str">
        <f t="shared" si="29"/>
        <v/>
      </c>
      <c r="C276" s="2" t="str">
        <f t="shared" si="30"/>
        <v/>
      </c>
      <c r="D276" s="84"/>
      <c r="F276" s="7" t="str">
        <f t="shared" si="31"/>
        <v/>
      </c>
      <c r="G276" s="7" t="str">
        <f t="shared" si="32"/>
        <v/>
      </c>
      <c r="H276" s="7" t="str">
        <f t="shared" si="33"/>
        <v/>
      </c>
      <c r="J276" s="15" t="str">
        <f t="shared" si="34"/>
        <v/>
      </c>
      <c r="R276" s="1"/>
      <c r="T276" s="1"/>
    </row>
    <row r="277" spans="1:20" x14ac:dyDescent="0.35">
      <c r="A277" s="10" t="str">
        <f t="shared" ca="1" si="28"/>
        <v/>
      </c>
      <c r="B277" s="2" t="str">
        <f t="shared" si="29"/>
        <v/>
      </c>
      <c r="C277" s="2" t="str">
        <f t="shared" si="30"/>
        <v/>
      </c>
      <c r="D277" s="84"/>
      <c r="F277" s="7" t="str">
        <f t="shared" si="31"/>
        <v/>
      </c>
      <c r="G277" s="7" t="str">
        <f t="shared" si="32"/>
        <v/>
      </c>
      <c r="H277" s="7" t="str">
        <f t="shared" si="33"/>
        <v/>
      </c>
      <c r="J277" s="15" t="str">
        <f t="shared" si="34"/>
        <v/>
      </c>
      <c r="R277" s="1"/>
      <c r="T277" s="1"/>
    </row>
    <row r="278" spans="1:20" x14ac:dyDescent="0.35">
      <c r="A278" s="10" t="str">
        <f t="shared" ca="1" si="28"/>
        <v/>
      </c>
      <c r="B278" s="2" t="str">
        <f t="shared" si="29"/>
        <v/>
      </c>
      <c r="C278" s="2" t="str">
        <f t="shared" si="30"/>
        <v/>
      </c>
      <c r="D278" s="84"/>
      <c r="F278" s="7" t="str">
        <f t="shared" si="31"/>
        <v/>
      </c>
      <c r="G278" s="7" t="str">
        <f t="shared" si="32"/>
        <v/>
      </c>
      <c r="H278" s="7" t="str">
        <f t="shared" si="33"/>
        <v/>
      </c>
      <c r="J278" s="15" t="str">
        <f t="shared" si="34"/>
        <v/>
      </c>
      <c r="R278" s="1"/>
      <c r="T278" s="1"/>
    </row>
    <row r="279" spans="1:20" x14ac:dyDescent="0.35">
      <c r="A279" s="10" t="str">
        <f t="shared" ca="1" si="28"/>
        <v/>
      </c>
      <c r="B279" s="2" t="str">
        <f t="shared" si="29"/>
        <v/>
      </c>
      <c r="C279" s="2" t="str">
        <f t="shared" si="30"/>
        <v/>
      </c>
      <c r="D279" s="84"/>
      <c r="F279" s="7" t="str">
        <f t="shared" si="31"/>
        <v/>
      </c>
      <c r="G279" s="7" t="str">
        <f t="shared" si="32"/>
        <v/>
      </c>
      <c r="H279" s="7" t="str">
        <f t="shared" si="33"/>
        <v/>
      </c>
      <c r="J279" s="15" t="str">
        <f t="shared" si="34"/>
        <v/>
      </c>
      <c r="R279" s="1"/>
      <c r="T279" s="1"/>
    </row>
    <row r="280" spans="1:20" x14ac:dyDescent="0.35">
      <c r="A280" s="10" t="str">
        <f t="shared" ca="1" si="28"/>
        <v/>
      </c>
      <c r="B280" s="2" t="str">
        <f t="shared" si="29"/>
        <v/>
      </c>
      <c r="C280" s="2" t="str">
        <f t="shared" si="30"/>
        <v/>
      </c>
      <c r="D280" s="84"/>
      <c r="F280" s="7" t="str">
        <f t="shared" si="31"/>
        <v/>
      </c>
      <c r="G280" s="7" t="str">
        <f t="shared" si="32"/>
        <v/>
      </c>
      <c r="H280" s="7" t="str">
        <f t="shared" si="33"/>
        <v/>
      </c>
      <c r="J280" s="15" t="str">
        <f t="shared" si="34"/>
        <v/>
      </c>
      <c r="R280" s="1"/>
      <c r="T280" s="1"/>
    </row>
    <row r="281" spans="1:20" x14ac:dyDescent="0.35">
      <c r="A281" s="10" t="str">
        <f t="shared" ca="1" si="28"/>
        <v/>
      </c>
      <c r="B281" s="2" t="str">
        <f t="shared" si="29"/>
        <v/>
      </c>
      <c r="C281" s="2" t="str">
        <f t="shared" si="30"/>
        <v/>
      </c>
      <c r="D281" s="84"/>
      <c r="F281" s="7" t="str">
        <f t="shared" si="31"/>
        <v/>
      </c>
      <c r="G281" s="7" t="str">
        <f t="shared" si="32"/>
        <v/>
      </c>
      <c r="H281" s="7" t="str">
        <f t="shared" si="33"/>
        <v/>
      </c>
      <c r="J281" s="15" t="str">
        <f t="shared" si="34"/>
        <v/>
      </c>
      <c r="R281" s="1"/>
      <c r="T281" s="1"/>
    </row>
    <row r="282" spans="1:20" x14ac:dyDescent="0.35">
      <c r="A282" s="10" t="str">
        <f t="shared" ca="1" si="28"/>
        <v/>
      </c>
      <c r="B282" s="2" t="str">
        <f t="shared" si="29"/>
        <v/>
      </c>
      <c r="C282" s="2" t="str">
        <f t="shared" si="30"/>
        <v/>
      </c>
      <c r="D282" s="84"/>
      <c r="F282" s="7" t="str">
        <f t="shared" si="31"/>
        <v/>
      </c>
      <c r="G282" s="7" t="str">
        <f t="shared" si="32"/>
        <v/>
      </c>
      <c r="H282" s="7" t="str">
        <f t="shared" si="33"/>
        <v/>
      </c>
      <c r="J282" s="15" t="str">
        <f t="shared" si="34"/>
        <v/>
      </c>
      <c r="R282" s="1"/>
      <c r="T282" s="1"/>
    </row>
    <row r="283" spans="1:20" x14ac:dyDescent="0.35">
      <c r="A283" s="10" t="str">
        <f t="shared" ca="1" si="28"/>
        <v/>
      </c>
      <c r="B283" s="2" t="str">
        <f t="shared" si="29"/>
        <v/>
      </c>
      <c r="C283" s="2" t="str">
        <f t="shared" si="30"/>
        <v/>
      </c>
      <c r="D283" s="84"/>
      <c r="F283" s="7" t="str">
        <f t="shared" si="31"/>
        <v/>
      </c>
      <c r="G283" s="7" t="str">
        <f t="shared" si="32"/>
        <v/>
      </c>
      <c r="H283" s="7" t="str">
        <f t="shared" si="33"/>
        <v/>
      </c>
      <c r="J283" s="15" t="str">
        <f t="shared" si="34"/>
        <v/>
      </c>
      <c r="R283" s="1"/>
      <c r="T283" s="1"/>
    </row>
    <row r="284" spans="1:20" x14ac:dyDescent="0.35">
      <c r="A284" s="10" t="str">
        <f t="shared" ca="1" si="28"/>
        <v/>
      </c>
      <c r="B284" s="2" t="str">
        <f t="shared" si="29"/>
        <v/>
      </c>
      <c r="C284" s="2" t="str">
        <f t="shared" si="30"/>
        <v/>
      </c>
      <c r="D284" s="84"/>
      <c r="F284" s="7" t="str">
        <f t="shared" si="31"/>
        <v/>
      </c>
      <c r="G284" s="7" t="str">
        <f t="shared" si="32"/>
        <v/>
      </c>
      <c r="H284" s="7" t="str">
        <f t="shared" si="33"/>
        <v/>
      </c>
      <c r="J284" s="15" t="str">
        <f t="shared" si="34"/>
        <v/>
      </c>
      <c r="R284" s="1"/>
      <c r="T284" s="1"/>
    </row>
    <row r="285" spans="1:20" x14ac:dyDescent="0.35">
      <c r="A285" s="10" t="str">
        <f t="shared" ca="1" si="28"/>
        <v/>
      </c>
      <c r="B285" s="2" t="str">
        <f t="shared" si="29"/>
        <v/>
      </c>
      <c r="C285" s="2" t="str">
        <f t="shared" si="30"/>
        <v/>
      </c>
      <c r="D285" s="84"/>
      <c r="F285" s="7" t="str">
        <f t="shared" si="31"/>
        <v/>
      </c>
      <c r="G285" s="7" t="str">
        <f t="shared" si="32"/>
        <v/>
      </c>
      <c r="H285" s="7" t="str">
        <f t="shared" si="33"/>
        <v/>
      </c>
      <c r="J285" s="15" t="str">
        <f t="shared" si="34"/>
        <v/>
      </c>
      <c r="R285" s="1"/>
      <c r="T285" s="1"/>
    </row>
    <row r="286" spans="1:20" x14ac:dyDescent="0.35">
      <c r="A286" s="10" t="str">
        <f t="shared" ca="1" si="28"/>
        <v/>
      </c>
      <c r="B286" s="2" t="str">
        <f t="shared" si="29"/>
        <v/>
      </c>
      <c r="C286" s="2" t="str">
        <f t="shared" si="30"/>
        <v/>
      </c>
      <c r="D286" s="84"/>
      <c r="F286" s="7" t="str">
        <f t="shared" si="31"/>
        <v/>
      </c>
      <c r="G286" s="7" t="str">
        <f t="shared" si="32"/>
        <v/>
      </c>
      <c r="H286" s="7" t="str">
        <f t="shared" si="33"/>
        <v/>
      </c>
      <c r="J286" s="15" t="str">
        <f t="shared" si="34"/>
        <v/>
      </c>
      <c r="R286" s="1"/>
      <c r="T286" s="1"/>
    </row>
    <row r="287" spans="1:20" x14ac:dyDescent="0.35">
      <c r="A287" s="10" t="str">
        <f t="shared" ca="1" si="28"/>
        <v/>
      </c>
      <c r="B287" s="2" t="str">
        <f t="shared" si="29"/>
        <v/>
      </c>
      <c r="C287" s="2" t="str">
        <f t="shared" si="30"/>
        <v/>
      </c>
      <c r="D287" s="84"/>
      <c r="F287" s="7" t="str">
        <f t="shared" si="31"/>
        <v/>
      </c>
      <c r="G287" s="7" t="str">
        <f t="shared" si="32"/>
        <v/>
      </c>
      <c r="H287" s="7" t="str">
        <f t="shared" si="33"/>
        <v/>
      </c>
      <c r="J287" s="15" t="str">
        <f t="shared" si="34"/>
        <v/>
      </c>
      <c r="R287" s="1"/>
      <c r="T287" s="1"/>
    </row>
    <row r="288" spans="1:20" x14ac:dyDescent="0.35">
      <c r="A288" s="10" t="str">
        <f t="shared" ca="1" si="28"/>
        <v/>
      </c>
      <c r="B288" s="2" t="str" cm="1">
        <f t="array" aca="1" ref="B288" ca="1">IFERROR(_xlfn.IFS($B$3="Bloomberg",VLOOKUP(A288,BBG_H_L!$A:$C,3,FALSE),$B$3="Eikon",VLOOKUP(A288,TR_High!B:C,2,0)),"")</f>
        <v/>
      </c>
      <c r="C288" s="2" t="str">
        <f t="shared" si="30"/>
        <v/>
      </c>
      <c r="F288" s="7" t="str">
        <f t="shared" ca="1" si="31"/>
        <v/>
      </c>
      <c r="G288" s="7" t="str">
        <f t="shared" ca="1" si="32"/>
        <v/>
      </c>
      <c r="H288" s="7" t="str">
        <f t="shared" ca="1" si="33"/>
        <v/>
      </c>
      <c r="J288" s="15" t="str">
        <f t="shared" ca="1" si="34"/>
        <v/>
      </c>
    </row>
    <row r="289" spans="1:10" x14ac:dyDescent="0.35">
      <c r="A289" s="10" t="str">
        <f t="shared" ca="1" si="28"/>
        <v/>
      </c>
      <c r="B289" s="2" t="str" cm="1">
        <f t="array" aca="1" ref="B289" ca="1">IFERROR(_xlfn.IFS($B$3="Bloomberg",VLOOKUP(A289,BBG_H_L!$A:$C,3,FALSE),$B$3="Eikon",VLOOKUP(A289,TR_High!B:C,2,0)),"")</f>
        <v/>
      </c>
      <c r="C289" s="7" t="str">
        <f ca="1">IFERROR(_xlfn.IFS($B$3="Bloomberg",VLOOKUP(A289,BBG_H_L!$A:$C,2,FALSE),$B$3="Eikon",VLOOKUP(A289,TR_Low!B:C,2,0)),"")</f>
        <v/>
      </c>
      <c r="F289" s="7" t="str">
        <f t="shared" ca="1" si="31"/>
        <v/>
      </c>
      <c r="G289" s="7" t="str">
        <f t="shared" ca="1" si="32"/>
        <v/>
      </c>
      <c r="H289" s="7" t="str">
        <f t="shared" ca="1" si="33"/>
        <v/>
      </c>
      <c r="J289" s="15" t="str">
        <f t="shared" ca="1" si="34"/>
        <v/>
      </c>
    </row>
    <row r="290" spans="1:10" x14ac:dyDescent="0.35">
      <c r="A290" s="10" t="str">
        <f t="shared" ca="1" si="28"/>
        <v/>
      </c>
      <c r="B290" s="2" t="str" cm="1">
        <f t="array" aca="1" ref="B290" ca="1">IFERROR(_xlfn.IFS($B$3="Bloomberg",VLOOKUP(A290,BBG_H_L!$A:$C,3,FALSE),$B$3="Eikon",VLOOKUP(A290,TR_High!B:C,2,0)),"")</f>
        <v/>
      </c>
      <c r="C290" s="7" t="str">
        <f ca="1">IFERROR(_xlfn.IFS($B$3="Bloomberg",VLOOKUP(A290,BBG_H_L!$A:$C,2,FALSE),$B$3="Eikon",VLOOKUP(A290,TR_Low!B:C,2,0)),"")</f>
        <v/>
      </c>
      <c r="F290" s="7" t="str">
        <f t="shared" ca="1" si="31"/>
        <v/>
      </c>
      <c r="G290" s="7" t="str">
        <f t="shared" ca="1" si="32"/>
        <v/>
      </c>
      <c r="H290" s="7" t="str">
        <f t="shared" ca="1" si="33"/>
        <v/>
      </c>
      <c r="J290" s="15" t="str">
        <f t="shared" ca="1" si="34"/>
        <v/>
      </c>
    </row>
    <row r="291" spans="1:10" x14ac:dyDescent="0.35">
      <c r="A291" s="10" t="str">
        <f t="shared" ca="1" si="28"/>
        <v/>
      </c>
      <c r="B291" s="2" t="str" cm="1">
        <f t="array" aca="1" ref="B291" ca="1">IFERROR(_xlfn.IFS($B$3="Bloomberg",VLOOKUP(A291,BBG_H_L!$A:$C,3,FALSE),$B$3="Eikon",VLOOKUP(A291,TR_High!B:C,2,0)),"")</f>
        <v/>
      </c>
      <c r="C291" s="7" t="str">
        <f ca="1">IFERROR(_xlfn.IFS($B$3="Bloomberg",VLOOKUP(A291,BBG_H_L!$A:$C,2,FALSE),$B$3="Eikon",VLOOKUP(A291,TR_Low!B:C,2,0)),"")</f>
        <v/>
      </c>
      <c r="F291" s="7" t="str">
        <f t="shared" ca="1" si="31"/>
        <v/>
      </c>
      <c r="G291" s="7" t="str">
        <f t="shared" ca="1" si="32"/>
        <v/>
      </c>
      <c r="H291" s="7" t="str">
        <f t="shared" ca="1" si="33"/>
        <v/>
      </c>
      <c r="J291" s="15" t="str">
        <f t="shared" ca="1" si="34"/>
        <v/>
      </c>
    </row>
    <row r="292" spans="1:10" x14ac:dyDescent="0.35">
      <c r="A292" s="10" t="str">
        <f t="shared" ca="1" si="28"/>
        <v/>
      </c>
      <c r="B292" s="2" t="str" cm="1">
        <f t="array" aca="1" ref="B292" ca="1">IFERROR(_xlfn.IFS($B$3="Bloomberg",VLOOKUP(A292,BBG_H_L!$A:$C,3,FALSE),$B$3="Eikon",VLOOKUP(A292,TR_High!B:C,2,0)),"")</f>
        <v/>
      </c>
      <c r="C292" s="7" t="str">
        <f ca="1">IFERROR(_xlfn.IFS($B$3="Bloomberg",VLOOKUP(A292,BBG_H_L!$A:$C,2,FALSE),$B$3="Eikon",VLOOKUP(A292,TR_Low!B:C,2,0)),"")</f>
        <v/>
      </c>
      <c r="F292" s="7" t="str">
        <f t="shared" ca="1" si="31"/>
        <v/>
      </c>
      <c r="G292" s="7" t="str">
        <f t="shared" ca="1" si="32"/>
        <v/>
      </c>
      <c r="H292" s="7" t="str">
        <f t="shared" ca="1" si="33"/>
        <v/>
      </c>
      <c r="J292" s="15" t="str">
        <f t="shared" ca="1" si="34"/>
        <v/>
      </c>
    </row>
    <row r="293" spans="1:10" x14ac:dyDescent="0.35">
      <c r="A293" s="10" t="str">
        <f t="shared" ca="1" si="28"/>
        <v/>
      </c>
      <c r="B293" s="2" t="str" cm="1">
        <f t="array" aca="1" ref="B293" ca="1">IFERROR(_xlfn.IFS($B$3="Bloomberg",VLOOKUP(A293,BBG_H_L!$A:$C,3,FALSE),$B$3="Eikon",VLOOKUP(A293,TR_High!B:C,2,0)),"")</f>
        <v/>
      </c>
      <c r="C293" s="7" t="str">
        <f ca="1">IFERROR(_xlfn.IFS($B$3="Bloomberg",VLOOKUP(A293,BBG_H_L!$A:$C,2,FALSE),$B$3="Eikon",VLOOKUP(A293,TR_Low!B:C,2,0)),"")</f>
        <v/>
      </c>
      <c r="F293" s="7" t="str">
        <f t="shared" ca="1" si="31"/>
        <v/>
      </c>
      <c r="G293" s="7" t="str">
        <f t="shared" ca="1" si="32"/>
        <v/>
      </c>
      <c r="H293" s="7" t="str">
        <f t="shared" ca="1" si="33"/>
        <v/>
      </c>
      <c r="J293" s="15" t="str">
        <f t="shared" ca="1" si="34"/>
        <v/>
      </c>
    </row>
    <row r="294" spans="1:10" x14ac:dyDescent="0.35">
      <c r="A294" s="10" t="str">
        <f t="shared" ca="1" si="28"/>
        <v/>
      </c>
      <c r="B294" s="2" t="str" cm="1">
        <f t="array" aca="1" ref="B294" ca="1">IFERROR(_xlfn.IFS($B$3="Bloomberg",VLOOKUP(A294,BBG_H_L!$A:$C,3,FALSE),$B$3="Eikon",VLOOKUP(A294,TR_High!B:C,2,0)),"")</f>
        <v/>
      </c>
      <c r="C294" s="7" t="str">
        <f ca="1">IFERROR(_xlfn.IFS($B$3="Bloomberg",VLOOKUP(A294,BBG_H_L!$A:$C,2,FALSE),$B$3="Eikon",VLOOKUP(A294,TR_Low!B:C,2,0)),"")</f>
        <v/>
      </c>
      <c r="F294" s="7" t="str">
        <f t="shared" ca="1" si="31"/>
        <v/>
      </c>
      <c r="G294" s="7" t="str">
        <f t="shared" ca="1" si="32"/>
        <v/>
      </c>
      <c r="H294" s="7" t="str">
        <f t="shared" ca="1" si="33"/>
        <v/>
      </c>
      <c r="J294" s="15" t="str">
        <f t="shared" ca="1" si="34"/>
        <v/>
      </c>
    </row>
    <row r="295" spans="1:10" x14ac:dyDescent="0.35">
      <c r="A295" s="10" t="str">
        <f t="shared" ca="1" si="28"/>
        <v/>
      </c>
      <c r="B295" s="2" t="str" cm="1">
        <f t="array" aca="1" ref="B295" ca="1">IFERROR(_xlfn.IFS($B$3="Bloomberg",VLOOKUP(A295,BBG_H_L!$A:$C,3,FALSE),$B$3="Eikon",VLOOKUP(A295,TR_High!B:C,2,0)),"")</f>
        <v/>
      </c>
      <c r="C295" s="7" t="str">
        <f ca="1">IFERROR(_xlfn.IFS($B$3="Bloomberg",VLOOKUP(A295,BBG_H_L!$A:$C,2,FALSE),$B$3="Eikon",VLOOKUP(A295,TR_Low!B:C,2,0)),"")</f>
        <v/>
      </c>
      <c r="F295" s="7" t="str">
        <f t="shared" ca="1" si="31"/>
        <v/>
      </c>
      <c r="G295" s="7" t="str">
        <f t="shared" ca="1" si="32"/>
        <v/>
      </c>
      <c r="H295" s="7" t="str">
        <f t="shared" ca="1" si="33"/>
        <v/>
      </c>
      <c r="J295" s="15" t="str">
        <f t="shared" ca="1" si="34"/>
        <v/>
      </c>
    </row>
    <row r="296" spans="1:10" x14ac:dyDescent="0.35">
      <c r="A296" s="10" t="str">
        <f t="shared" ca="1" si="28"/>
        <v/>
      </c>
      <c r="B296" s="2" t="str" cm="1">
        <f t="array" aca="1" ref="B296" ca="1">IFERROR(_xlfn.IFS($B$3="Bloomberg",VLOOKUP(A296,BBG_H_L!$A:$C,3,FALSE),$B$3="Eikon",VLOOKUP(A296,TR_High!B:C,2,0)),"")</f>
        <v/>
      </c>
      <c r="C296" s="7" t="str">
        <f ca="1">IFERROR(_xlfn.IFS($B$3="Bloomberg",VLOOKUP(A296,BBG_H_L!$A:$C,2,FALSE),$B$3="Eikon",VLOOKUP(A296,TR_Low!B:C,2,0)),"")</f>
        <v/>
      </c>
      <c r="F296" s="7" t="str">
        <f t="shared" ca="1" si="31"/>
        <v/>
      </c>
      <c r="G296" s="7" t="str">
        <f t="shared" ca="1" si="32"/>
        <v/>
      </c>
      <c r="H296" s="7" t="str">
        <f t="shared" ca="1" si="33"/>
        <v/>
      </c>
      <c r="J296" s="15" t="str">
        <f t="shared" ca="1" si="34"/>
        <v/>
      </c>
    </row>
    <row r="297" spans="1:10" x14ac:dyDescent="0.35">
      <c r="A297" s="10" t="str">
        <f t="shared" ca="1" si="28"/>
        <v/>
      </c>
      <c r="B297" s="2" t="str" cm="1">
        <f t="array" aca="1" ref="B297" ca="1">IFERROR(_xlfn.IFS($B$3="Bloomberg",VLOOKUP(A297,BBG_H_L!$A:$C,3,FALSE),$B$3="Eikon",VLOOKUP(A297,TR_High!B:C,2,0)),"")</f>
        <v/>
      </c>
      <c r="C297" s="7" t="str">
        <f ca="1">IFERROR(_xlfn.IFS($B$3="Bloomberg",VLOOKUP(A297,BBG_H_L!$A:$C,2,FALSE),$B$3="Eikon",VLOOKUP(A297,TR_Low!B:C,2,0)),"")</f>
        <v/>
      </c>
      <c r="F297" s="7" t="str">
        <f t="shared" ca="1" si="31"/>
        <v/>
      </c>
      <c r="G297" s="7" t="str">
        <f t="shared" ca="1" si="32"/>
        <v/>
      </c>
      <c r="H297" s="7" t="str">
        <f t="shared" ca="1" si="33"/>
        <v/>
      </c>
      <c r="J297" s="15" t="str">
        <f t="shared" ca="1" si="34"/>
        <v/>
      </c>
    </row>
    <row r="298" spans="1:10" x14ac:dyDescent="0.35">
      <c r="A298" s="10" t="str">
        <f t="shared" ca="1" si="28"/>
        <v/>
      </c>
      <c r="B298" s="2" t="str" cm="1">
        <f t="array" aca="1" ref="B298" ca="1">IFERROR(_xlfn.IFS($B$3="Bloomberg",VLOOKUP(A298,BBG_H_L!$A:$C,3,FALSE),$B$3="Eikon",VLOOKUP(A298,TR_High!B:C,2,0)),"")</f>
        <v/>
      </c>
      <c r="C298" s="7" t="str">
        <f ca="1">IFERROR(_xlfn.IFS($B$3="Bloomberg",VLOOKUP(A298,BBG_H_L!$A:$C,2,FALSE),$B$3="Eikon",VLOOKUP(A298,TR_Low!B:C,2,0)),"")</f>
        <v/>
      </c>
      <c r="F298" s="7" t="str">
        <f t="shared" ca="1" si="31"/>
        <v/>
      </c>
      <c r="G298" s="7" t="str">
        <f t="shared" ca="1" si="32"/>
        <v/>
      </c>
      <c r="H298" s="7" t="str">
        <f t="shared" ca="1" si="33"/>
        <v/>
      </c>
      <c r="J298" s="15" t="str">
        <f t="shared" ca="1" si="34"/>
        <v/>
      </c>
    </row>
    <row r="299" spans="1:10" x14ac:dyDescent="0.35">
      <c r="A299" s="10" t="str">
        <f t="shared" ca="1" si="28"/>
        <v/>
      </c>
      <c r="B299" s="2" t="str" cm="1">
        <f t="array" aca="1" ref="B299" ca="1">IFERROR(_xlfn.IFS($B$3="Bloomberg",VLOOKUP(A299,BBG_H_L!$A:$C,3,FALSE),$B$3="Eikon",VLOOKUP(A299,TR_High!B:C,2,0)),"")</f>
        <v/>
      </c>
      <c r="C299" s="7" t="str">
        <f ca="1">IFERROR(_xlfn.IFS($B$3="Bloomberg",VLOOKUP(A299,BBG_H_L!$A:$C,2,FALSE),$B$3="Eikon",VLOOKUP(A299,TR_Low!B:C,2,0)),"")</f>
        <v/>
      </c>
      <c r="F299" s="7" t="str">
        <f t="shared" ca="1" si="31"/>
        <v/>
      </c>
      <c r="G299" s="7" t="str">
        <f t="shared" ca="1" si="32"/>
        <v/>
      </c>
      <c r="H299" s="7" t="str">
        <f t="shared" ca="1" si="33"/>
        <v/>
      </c>
      <c r="J299" s="15" t="str">
        <f t="shared" ca="1" si="34"/>
        <v/>
      </c>
    </row>
    <row r="300" spans="1:10" x14ac:dyDescent="0.35">
      <c r="A300" s="10" t="str">
        <f t="shared" ca="1" si="28"/>
        <v/>
      </c>
      <c r="B300" s="2" t="str" cm="1">
        <f t="array" aca="1" ref="B300" ca="1">IFERROR(_xlfn.IFS($B$3="Bloomberg",VLOOKUP(A300,BBG_H_L!$A:$C,3,FALSE),$B$3="Eikon",VLOOKUP(A300,TR_High!B:C,2,0)),"")</f>
        <v/>
      </c>
      <c r="C300" s="7" t="str">
        <f ca="1">IFERROR(_xlfn.IFS($B$3="Bloomberg",VLOOKUP(A300,BBG_H_L!$A:$C,2,FALSE),$B$3="Eikon",VLOOKUP(A300,TR_Low!B:C,2,0)),"")</f>
        <v/>
      </c>
      <c r="F300" s="7" t="str">
        <f t="shared" ca="1" si="31"/>
        <v/>
      </c>
      <c r="G300" s="7" t="str">
        <f t="shared" ca="1" si="32"/>
        <v/>
      </c>
      <c r="H300" s="7" t="str">
        <f t="shared" ca="1" si="33"/>
        <v/>
      </c>
      <c r="J300" s="15" t="str">
        <f t="shared" ca="1" si="34"/>
        <v/>
      </c>
    </row>
    <row r="301" spans="1:10" x14ac:dyDescent="0.35">
      <c r="A301" s="10" t="str">
        <f t="shared" ca="1" si="28"/>
        <v/>
      </c>
      <c r="B301" s="2" t="str" cm="1">
        <f t="array" aca="1" ref="B301" ca="1">IFERROR(_xlfn.IFS($B$3="Bloomberg",VLOOKUP(A301,BBG_H_L!$A:$C,3,FALSE),$B$3="Eikon",VLOOKUP(A301,TR_High!B:C,2,0)),"")</f>
        <v/>
      </c>
      <c r="C301" s="7" t="str">
        <f ca="1">IFERROR(_xlfn.IFS($B$3="Bloomberg",VLOOKUP(A301,BBG_H_L!$A:$C,2,FALSE),$B$3="Eikon",VLOOKUP(A301,TR_Low!B:C,2,0)),"")</f>
        <v/>
      </c>
      <c r="F301" s="7" t="str">
        <f t="shared" ca="1" si="31"/>
        <v/>
      </c>
      <c r="G301" s="7" t="str">
        <f t="shared" ca="1" si="32"/>
        <v/>
      </c>
      <c r="H301" s="7" t="str">
        <f t="shared" ca="1" si="33"/>
        <v/>
      </c>
      <c r="J301" s="15" t="str">
        <f t="shared" ca="1" si="34"/>
        <v/>
      </c>
    </row>
    <row r="302" spans="1:10" x14ac:dyDescent="0.35">
      <c r="A302" s="10" t="str">
        <f t="shared" ca="1" si="28"/>
        <v/>
      </c>
      <c r="B302" s="2" t="str" cm="1">
        <f t="array" aca="1" ref="B302" ca="1">IFERROR(_xlfn.IFS($B$3="Bloomberg",VLOOKUP(A302,BBG_H_L!$A:$C,3,FALSE),$B$3="Eikon",VLOOKUP(A302,TR_High!B:C,2,0)),"")</f>
        <v/>
      </c>
      <c r="C302" s="7" t="str">
        <f ca="1">IFERROR(_xlfn.IFS($B$3="Bloomberg",VLOOKUP(A302,BBG_H_L!$A:$C,2,FALSE),$B$3="Eikon",VLOOKUP(A302,TR_Low!B:C,2,0)),"")</f>
        <v/>
      </c>
      <c r="F302" s="7" t="str">
        <f t="shared" ca="1" si="31"/>
        <v/>
      </c>
      <c r="G302" s="7" t="str">
        <f t="shared" ca="1" si="32"/>
        <v/>
      </c>
      <c r="H302" s="7" t="str">
        <f t="shared" ca="1" si="33"/>
        <v/>
      </c>
      <c r="J302" s="15" t="str">
        <f t="shared" ca="1" si="34"/>
        <v/>
      </c>
    </row>
    <row r="303" spans="1:10" x14ac:dyDescent="0.35">
      <c r="A303" s="10" t="str">
        <f t="shared" ca="1" si="28"/>
        <v/>
      </c>
      <c r="B303" s="2" t="str" cm="1">
        <f t="array" aca="1" ref="B303" ca="1">IFERROR(_xlfn.IFS($B$3="Bloomberg",VLOOKUP(A303,BBG_H_L!$A:$C,3,FALSE),$B$3="Eikon",VLOOKUP(A303,TR_High!B:C,2,0)),"")</f>
        <v/>
      </c>
      <c r="C303" s="7" t="str">
        <f ca="1">IFERROR(_xlfn.IFS($B$3="Bloomberg",VLOOKUP(A303,BBG_H_L!$A:$C,2,FALSE),$B$3="Eikon",VLOOKUP(A303,TR_Low!B:C,2,0)),"")</f>
        <v/>
      </c>
      <c r="F303" s="7" t="str">
        <f t="shared" ca="1" si="31"/>
        <v/>
      </c>
      <c r="G303" s="7" t="str">
        <f t="shared" ca="1" si="32"/>
        <v/>
      </c>
      <c r="H303" s="7" t="str">
        <f t="shared" ca="1" si="33"/>
        <v/>
      </c>
      <c r="J303" s="15" t="str">
        <f t="shared" ca="1" si="34"/>
        <v/>
      </c>
    </row>
    <row r="304" spans="1:10" x14ac:dyDescent="0.35">
      <c r="A304" s="10" t="str">
        <f t="shared" ca="1" si="28"/>
        <v/>
      </c>
      <c r="B304" s="2" t="str" cm="1">
        <f t="array" aca="1" ref="B304" ca="1">IFERROR(_xlfn.IFS($B$3="Bloomberg",VLOOKUP(A304,BBG_H_L!$A:$C,3,FALSE),$B$3="Eikon",VLOOKUP(A304,TR_High!B:C,2,0)),"")</f>
        <v/>
      </c>
      <c r="C304" s="7" t="str">
        <f ca="1">IFERROR(_xlfn.IFS($B$3="Bloomberg",VLOOKUP(A304,BBG_H_L!$A:$C,2,FALSE),$B$3="Eikon",VLOOKUP(A304,TR_Low!B:C,2,0)),"")</f>
        <v/>
      </c>
      <c r="F304" s="7" t="str">
        <f t="shared" ca="1" si="31"/>
        <v/>
      </c>
      <c r="G304" s="7" t="str">
        <f t="shared" ca="1" si="32"/>
        <v/>
      </c>
      <c r="H304" s="7" t="str">
        <f t="shared" ca="1" si="33"/>
        <v/>
      </c>
      <c r="J304" s="15" t="str">
        <f t="shared" ca="1" si="34"/>
        <v/>
      </c>
    </row>
    <row r="305" spans="1:10" x14ac:dyDescent="0.35">
      <c r="A305" s="10" t="str">
        <f t="shared" ca="1" si="28"/>
        <v/>
      </c>
      <c r="B305" s="2" t="str" cm="1">
        <f t="array" aca="1" ref="B305" ca="1">IFERROR(_xlfn.IFS($B$3="Bloomberg",VLOOKUP(A305,BBG_H_L!$A:$C,3,FALSE),$B$3="Eikon",VLOOKUP(A305,TR_High!B:C,2,0)),"")</f>
        <v/>
      </c>
      <c r="C305" s="7" t="str">
        <f ca="1">IFERROR(_xlfn.IFS($B$3="Bloomberg",VLOOKUP(A305,BBG_H_L!$A:$C,2,FALSE),$B$3="Eikon",VLOOKUP(A305,TR_Low!B:C,2,0)),"")</f>
        <v/>
      </c>
      <c r="F305" s="7" t="str">
        <f t="shared" ca="1" si="31"/>
        <v/>
      </c>
      <c r="G305" s="7" t="str">
        <f t="shared" ca="1" si="32"/>
        <v/>
      </c>
      <c r="H305" s="7" t="str">
        <f t="shared" ca="1" si="33"/>
        <v/>
      </c>
      <c r="J305" s="15" t="str">
        <f t="shared" ca="1" si="34"/>
        <v/>
      </c>
    </row>
    <row r="306" spans="1:10" x14ac:dyDescent="0.35">
      <c r="A306" s="10" t="str">
        <f t="shared" ca="1" si="28"/>
        <v/>
      </c>
      <c r="B306" s="2" t="str" cm="1">
        <f t="array" aca="1" ref="B306" ca="1">IFERROR(_xlfn.IFS($B$3="Bloomberg",VLOOKUP(A306,BBG_H_L!$A:$C,3,FALSE),$B$3="Eikon",VLOOKUP(A306,TR_High!B:C,2,0)),"")</f>
        <v/>
      </c>
      <c r="C306" s="7" t="str">
        <f ca="1">IFERROR(_xlfn.IFS($B$3="Bloomberg",VLOOKUP(A306,BBG_H_L!$A:$C,2,FALSE),$B$3="Eikon",VLOOKUP(A306,TR_Low!B:C,2,0)),"")</f>
        <v/>
      </c>
      <c r="F306" s="7" t="str">
        <f t="shared" ca="1" si="31"/>
        <v/>
      </c>
      <c r="G306" s="7" t="str">
        <f t="shared" ca="1" si="32"/>
        <v/>
      </c>
      <c r="H306" s="7" t="str">
        <f t="shared" ca="1" si="33"/>
        <v/>
      </c>
      <c r="J306" s="15" t="str">
        <f t="shared" ca="1" si="34"/>
        <v/>
      </c>
    </row>
    <row r="307" spans="1:10" x14ac:dyDescent="0.35">
      <c r="A307" s="10" t="str">
        <f t="shared" ca="1" si="28"/>
        <v/>
      </c>
      <c r="B307" s="2" t="str" cm="1">
        <f t="array" aca="1" ref="B307" ca="1">IFERROR(_xlfn.IFS($B$3="Bloomberg",VLOOKUP(A307,BBG_H_L!$A:$C,3,FALSE),$B$3="Eikon",VLOOKUP(A307,TR_High!B:C,2,0)),"")</f>
        <v/>
      </c>
      <c r="C307" s="7" t="str">
        <f ca="1">IFERROR(_xlfn.IFS($B$3="Bloomberg",VLOOKUP(A307,BBG_H_L!$A:$C,2,FALSE),$B$3="Eikon",VLOOKUP(A307,TR_Low!B:C,2,0)),"")</f>
        <v/>
      </c>
      <c r="F307" s="7" t="str">
        <f t="shared" ca="1" si="31"/>
        <v/>
      </c>
      <c r="G307" s="7" t="str">
        <f t="shared" ca="1" si="32"/>
        <v/>
      </c>
      <c r="H307" s="7" t="str">
        <f t="shared" ca="1" si="33"/>
        <v/>
      </c>
      <c r="J307" s="15" t="str">
        <f t="shared" ca="1" si="34"/>
        <v/>
      </c>
    </row>
    <row r="308" spans="1:10" x14ac:dyDescent="0.35">
      <c r="A308" s="10" t="str">
        <f t="shared" ca="1" si="28"/>
        <v/>
      </c>
      <c r="B308" s="2" t="str" cm="1">
        <f t="array" aca="1" ref="B308" ca="1">IFERROR(_xlfn.IFS($B$3="Bloomberg",VLOOKUP(A308,BBG_H_L!$A:$C,3,FALSE),$B$3="Eikon",VLOOKUP(A308,TR_High!B:C,2,0)),"")</f>
        <v/>
      </c>
      <c r="C308" s="7" t="str">
        <f ca="1">IFERROR(_xlfn.IFS($B$3="Bloomberg",VLOOKUP(A308,BBG_H_L!$A:$C,2,FALSE),$B$3="Eikon",VLOOKUP(A308,TR_Low!B:C,2,0)),"")</f>
        <v/>
      </c>
      <c r="F308" s="7" t="str">
        <f t="shared" ca="1" si="31"/>
        <v/>
      </c>
      <c r="G308" s="7" t="str">
        <f t="shared" ca="1" si="32"/>
        <v/>
      </c>
      <c r="H308" s="7" t="str">
        <f t="shared" ca="1" si="33"/>
        <v/>
      </c>
      <c r="J308" s="15" t="str">
        <f t="shared" ca="1" si="34"/>
        <v/>
      </c>
    </row>
    <row r="309" spans="1:10" x14ac:dyDescent="0.35">
      <c r="A309" s="10" t="str">
        <f t="shared" ca="1" si="28"/>
        <v/>
      </c>
      <c r="B309" s="2" t="str" cm="1">
        <f t="array" aca="1" ref="B309" ca="1">IFERROR(_xlfn.IFS($B$3="Bloomberg",VLOOKUP(A309,BBG_H_L!$A:$C,3,FALSE),$B$3="Eikon",VLOOKUP(A309,TR_High!B:C,2,0)),"")</f>
        <v/>
      </c>
      <c r="C309" s="7" t="str">
        <f ca="1">IFERROR(_xlfn.IFS($B$3="Bloomberg",VLOOKUP(A309,BBG_H_L!$A:$C,2,FALSE),$B$3="Eikon",VLOOKUP(A309,TR_Low!B:C,2,0)),"")</f>
        <v/>
      </c>
      <c r="F309" s="7" t="str">
        <f t="shared" ca="1" si="31"/>
        <v/>
      </c>
      <c r="G309" s="7" t="str">
        <f t="shared" ca="1" si="32"/>
        <v/>
      </c>
      <c r="H309" s="7" t="str">
        <f t="shared" ca="1" si="33"/>
        <v/>
      </c>
      <c r="J309" s="15" t="str">
        <f t="shared" ca="1" si="34"/>
        <v/>
      </c>
    </row>
    <row r="310" spans="1:10" x14ac:dyDescent="0.35">
      <c r="A310" s="10" t="str">
        <f t="shared" ca="1" si="28"/>
        <v/>
      </c>
      <c r="B310" s="2" t="str" cm="1">
        <f t="array" aca="1" ref="B310" ca="1">IFERROR(_xlfn.IFS($B$3="Bloomberg",VLOOKUP(A310,BBG_H_L!$A:$C,3,FALSE),$B$3="Eikon",VLOOKUP(A310,TR_High!B:C,2,0)),"")</f>
        <v/>
      </c>
      <c r="C310" s="7" t="str">
        <f ca="1">IFERROR(_xlfn.IFS($B$3="Bloomberg",VLOOKUP(A310,BBG_H_L!$A:$C,2,FALSE),$B$3="Eikon",VLOOKUP(A310,TR_Low!B:C,2,0)),"")</f>
        <v/>
      </c>
      <c r="F310" s="7" t="str">
        <f t="shared" ca="1" si="31"/>
        <v/>
      </c>
      <c r="G310" s="7" t="str">
        <f t="shared" ca="1" si="32"/>
        <v/>
      </c>
      <c r="H310" s="7" t="str">
        <f t="shared" ca="1" si="33"/>
        <v/>
      </c>
      <c r="J310" s="15" t="str">
        <f t="shared" ca="1" si="34"/>
        <v/>
      </c>
    </row>
    <row r="311" spans="1:10" x14ac:dyDescent="0.35">
      <c r="A311" s="10" t="str">
        <f t="shared" ca="1" si="28"/>
        <v/>
      </c>
      <c r="B311" s="2" t="str" cm="1">
        <f t="array" aca="1" ref="B311" ca="1">IFERROR(_xlfn.IFS($B$3="Bloomberg",VLOOKUP(A311,BBG_H_L!$A:$C,3,FALSE),$B$3="Eikon",VLOOKUP(A311,TR_High!B:C,2,0)),"")</f>
        <v/>
      </c>
      <c r="C311" s="7" t="str">
        <f ca="1">IFERROR(_xlfn.IFS($B$3="Bloomberg",VLOOKUP(A311,BBG_H_L!$A:$C,2,FALSE),$B$3="Eikon",VLOOKUP(A311,TR_Low!B:C,2,0)),"")</f>
        <v/>
      </c>
      <c r="F311" s="7" t="str">
        <f t="shared" ca="1" si="31"/>
        <v/>
      </c>
      <c r="G311" s="7" t="str">
        <f t="shared" ca="1" si="32"/>
        <v/>
      </c>
      <c r="H311" s="7" t="str">
        <f t="shared" ca="1" si="33"/>
        <v/>
      </c>
      <c r="J311" s="15" t="str">
        <f t="shared" ca="1" si="34"/>
        <v/>
      </c>
    </row>
    <row r="312" spans="1:10" x14ac:dyDescent="0.35">
      <c r="A312" s="10" t="str">
        <f t="shared" ca="1" si="28"/>
        <v/>
      </c>
      <c r="B312" s="2" t="str" cm="1">
        <f t="array" aca="1" ref="B312" ca="1">IFERROR(_xlfn.IFS($B$3="Bloomberg",VLOOKUP(A312,BBG_H_L!$A:$C,3,FALSE),$B$3="Eikon",VLOOKUP(A312,TR_High!B:C,2,0)),"")</f>
        <v/>
      </c>
      <c r="C312" s="7" t="str">
        <f ca="1">IFERROR(_xlfn.IFS($B$3="Bloomberg",VLOOKUP(A312,BBG_H_L!$A:$C,2,FALSE),$B$3="Eikon",VLOOKUP(A312,TR_Low!B:C,2,0)),"")</f>
        <v/>
      </c>
      <c r="F312" s="7" t="str">
        <f t="shared" ca="1" si="31"/>
        <v/>
      </c>
      <c r="G312" s="7" t="str">
        <f t="shared" ca="1" si="32"/>
        <v/>
      </c>
      <c r="H312" s="7" t="str">
        <f t="shared" ca="1" si="33"/>
        <v/>
      </c>
      <c r="J312" s="15" t="str">
        <f t="shared" ca="1" si="34"/>
        <v/>
      </c>
    </row>
    <row r="313" spans="1:10" x14ac:dyDescent="0.35">
      <c r="A313" s="10" t="str">
        <f t="shared" ca="1" si="28"/>
        <v/>
      </c>
      <c r="B313" s="2" t="str" cm="1">
        <f t="array" aca="1" ref="B313" ca="1">IFERROR(_xlfn.IFS($B$3="Bloomberg",VLOOKUP(A313,BBG_H_L!$A:$C,3,FALSE),$B$3="Eikon",VLOOKUP(A313,TR_High!B:C,2,0)),"")</f>
        <v/>
      </c>
      <c r="C313" s="7" t="str">
        <f ca="1">IFERROR(_xlfn.IFS($B$3="Bloomberg",VLOOKUP(A313,BBG_H_L!$A:$C,2,FALSE),$B$3="Eikon",VLOOKUP(A313,TR_Low!B:C,2,0)),"")</f>
        <v/>
      </c>
      <c r="F313" s="7" t="str">
        <f t="shared" ca="1" si="31"/>
        <v/>
      </c>
      <c r="G313" s="7" t="str">
        <f t="shared" ca="1" si="32"/>
        <v/>
      </c>
      <c r="H313" s="7" t="str">
        <f t="shared" ca="1" si="33"/>
        <v/>
      </c>
      <c r="J313" s="15" t="str">
        <f t="shared" ca="1" si="34"/>
        <v/>
      </c>
    </row>
    <row r="314" spans="1:10" x14ac:dyDescent="0.35">
      <c r="A314" s="10" t="str">
        <f t="shared" ca="1" si="28"/>
        <v/>
      </c>
      <c r="B314" s="2" t="str" cm="1">
        <f t="array" aca="1" ref="B314" ca="1">IFERROR(_xlfn.IFS($B$3="Bloomberg",VLOOKUP(A314,BBG_H_L!$A:$C,3,FALSE),$B$3="Eikon",VLOOKUP(A314,TR_High!B:C,2,0)),"")</f>
        <v/>
      </c>
      <c r="C314" s="7" t="str">
        <f ca="1">IFERROR(_xlfn.IFS($B$3="Bloomberg",VLOOKUP(A314,BBG_H_L!$A:$C,2,FALSE),$B$3="Eikon",VLOOKUP(A314,TR_Low!B:C,2,0)),"")</f>
        <v/>
      </c>
      <c r="F314" s="7" t="str">
        <f t="shared" ca="1" si="31"/>
        <v/>
      </c>
      <c r="G314" s="7" t="str">
        <f t="shared" ca="1" si="32"/>
        <v/>
      </c>
      <c r="H314" s="7" t="str">
        <f t="shared" ca="1" si="33"/>
        <v/>
      </c>
      <c r="J314" s="15" t="str">
        <f t="shared" ca="1" si="34"/>
        <v/>
      </c>
    </row>
    <row r="315" spans="1:10" x14ac:dyDescent="0.35">
      <c r="A315" s="10" t="str">
        <f t="shared" ca="1" si="28"/>
        <v/>
      </c>
      <c r="B315" s="2" t="str" cm="1">
        <f t="array" aca="1" ref="B315" ca="1">IFERROR(_xlfn.IFS($B$3="Bloomberg",VLOOKUP(A315,BBG_H_L!$A:$C,3,FALSE),$B$3="Eikon",VLOOKUP(A315,TR_High!B:C,2,0)),"")</f>
        <v/>
      </c>
      <c r="C315" s="7" t="str">
        <f ca="1">IFERROR(_xlfn.IFS($B$3="Bloomberg",VLOOKUP(A315,BBG_H_L!$A:$C,2,FALSE),$B$3="Eikon",VLOOKUP(A315,TR_Low!B:C,2,0)),"")</f>
        <v/>
      </c>
      <c r="F315" s="7" t="str">
        <f t="shared" ca="1" si="31"/>
        <v/>
      </c>
      <c r="G315" s="7" t="str">
        <f t="shared" ca="1" si="32"/>
        <v/>
      </c>
      <c r="H315" s="7" t="str">
        <f t="shared" ca="1" si="33"/>
        <v/>
      </c>
      <c r="J315" s="15" t="str">
        <f t="shared" ca="1" si="34"/>
        <v/>
      </c>
    </row>
    <row r="316" spans="1:10" x14ac:dyDescent="0.35">
      <c r="A316" s="10" t="str">
        <f t="shared" ca="1" si="28"/>
        <v/>
      </c>
      <c r="B316" s="2" t="str" cm="1">
        <f t="array" aca="1" ref="B316" ca="1">IFERROR(_xlfn.IFS($B$3="Bloomberg",VLOOKUP(A316,BBG_H_L!$A:$C,3,FALSE),$B$3="Eikon",VLOOKUP(A316,TR_High!B:C,2,0)),"")</f>
        <v/>
      </c>
      <c r="C316" s="7" t="str">
        <f ca="1">IFERROR(_xlfn.IFS($B$3="Bloomberg",VLOOKUP(A316,BBG_H_L!$A:$C,2,FALSE),$B$3="Eikon",VLOOKUP(A316,TR_Low!B:C,2,0)),"")</f>
        <v/>
      </c>
      <c r="F316" s="7" t="str">
        <f t="shared" ca="1" si="31"/>
        <v/>
      </c>
      <c r="G316" s="7" t="str">
        <f t="shared" ca="1" si="32"/>
        <v/>
      </c>
      <c r="H316" s="7" t="str">
        <f t="shared" ca="1" si="33"/>
        <v/>
      </c>
      <c r="J316" s="15" t="str">
        <f t="shared" ca="1" si="34"/>
        <v/>
      </c>
    </row>
    <row r="317" spans="1:10" x14ac:dyDescent="0.35">
      <c r="A317" s="10" t="str">
        <f t="shared" ca="1" si="28"/>
        <v/>
      </c>
      <c r="B317" s="2" t="str" cm="1">
        <f t="array" aca="1" ref="B317" ca="1">IFERROR(_xlfn.IFS($B$3="Bloomberg",VLOOKUP(A317,BBG_H_L!$A:$C,3,FALSE),$B$3="Eikon",VLOOKUP(A317,TR_High!B:C,2,0)),"")</f>
        <v/>
      </c>
      <c r="C317" s="7" t="str">
        <f ca="1">IFERROR(_xlfn.IFS($B$3="Bloomberg",VLOOKUP(A317,BBG_H_L!$A:$C,2,FALSE),$B$3="Eikon",VLOOKUP(A317,TR_Low!B:C,2,0)),"")</f>
        <v/>
      </c>
      <c r="F317" s="7" t="str">
        <f t="shared" ca="1" si="31"/>
        <v/>
      </c>
      <c r="G317" s="7" t="str">
        <f t="shared" ca="1" si="32"/>
        <v/>
      </c>
      <c r="H317" s="7" t="str">
        <f t="shared" ca="1" si="33"/>
        <v/>
      </c>
      <c r="J317" s="15" t="str">
        <f t="shared" ca="1" si="34"/>
        <v/>
      </c>
    </row>
    <row r="318" spans="1:10" x14ac:dyDescent="0.35">
      <c r="A318" s="10" t="str">
        <f t="shared" ca="1" si="28"/>
        <v/>
      </c>
      <c r="B318" s="2" t="str" cm="1">
        <f t="array" aca="1" ref="B318" ca="1">IFERROR(_xlfn.IFS($B$3="Bloomberg",VLOOKUP(A318,BBG_H_L!$A:$C,3,FALSE),$B$3="Eikon",VLOOKUP(A318,TR_High!B:C,2,0)),"")</f>
        <v/>
      </c>
      <c r="C318" s="7" t="str">
        <f ca="1">IFERROR(_xlfn.IFS($B$3="Bloomberg",VLOOKUP(A318,BBG_H_L!$A:$C,2,FALSE),$B$3="Eikon",VLOOKUP(A318,TR_Low!B:C,2,0)),"")</f>
        <v/>
      </c>
      <c r="F318" s="7" t="str">
        <f t="shared" ca="1" si="31"/>
        <v/>
      </c>
      <c r="G318" s="7" t="str">
        <f t="shared" ca="1" si="32"/>
        <v/>
      </c>
      <c r="H318" s="7" t="str">
        <f t="shared" ca="1" si="33"/>
        <v/>
      </c>
      <c r="J318" s="15" t="str">
        <f t="shared" ca="1" si="34"/>
        <v/>
      </c>
    </row>
    <row r="319" spans="1:10" x14ac:dyDescent="0.35">
      <c r="A319" s="10" t="str">
        <f t="shared" ca="1" si="28"/>
        <v/>
      </c>
      <c r="B319" s="2" t="str" cm="1">
        <f t="array" aca="1" ref="B319" ca="1">IFERROR(_xlfn.IFS($B$3="Bloomberg",VLOOKUP(A319,BBG_H_L!$A:$C,3,FALSE),$B$3="Eikon",VLOOKUP(A319,TR_High!B:C,2,0)),"")</f>
        <v/>
      </c>
      <c r="C319" s="7" t="str">
        <f ca="1">IFERROR(_xlfn.IFS($B$3="Bloomberg",VLOOKUP(A319,BBG_H_L!$A:$C,2,FALSE),$B$3="Eikon",VLOOKUP(A319,TR_Low!B:C,2,0)),"")</f>
        <v/>
      </c>
      <c r="F319" s="7" t="str">
        <f t="shared" ca="1" si="31"/>
        <v/>
      </c>
      <c r="G319" s="7" t="str">
        <f t="shared" ca="1" si="32"/>
        <v/>
      </c>
      <c r="H319" s="7" t="str">
        <f t="shared" ca="1" si="33"/>
        <v/>
      </c>
      <c r="J319" s="15" t="str">
        <f t="shared" ca="1" si="34"/>
        <v/>
      </c>
    </row>
    <row r="320" spans="1:10" x14ac:dyDescent="0.35">
      <c r="A320" s="10" t="str">
        <f t="shared" ca="1" si="28"/>
        <v/>
      </c>
      <c r="B320" s="2" t="str" cm="1">
        <f t="array" aca="1" ref="B320" ca="1">IFERROR(_xlfn.IFS($B$3="Bloomberg",VLOOKUP(A320,BBG_H_L!$A:$C,3,FALSE),$B$3="Eikon",VLOOKUP(A320,TR_High!B:C,2,0)),"")</f>
        <v/>
      </c>
      <c r="C320" s="7" t="str">
        <f ca="1">IFERROR(_xlfn.IFS($B$3="Bloomberg",VLOOKUP(A320,BBG_H_L!$A:$C,2,FALSE),$B$3="Eikon",VLOOKUP(A320,TR_Low!B:C,2,0)),"")</f>
        <v/>
      </c>
      <c r="F320" s="7" t="str">
        <f t="shared" ca="1" si="31"/>
        <v/>
      </c>
      <c r="G320" s="7" t="str">
        <f t="shared" ca="1" si="32"/>
        <v/>
      </c>
      <c r="H320" s="7" t="str">
        <f t="shared" ca="1" si="33"/>
        <v/>
      </c>
      <c r="J320" s="15" t="str">
        <f t="shared" ca="1" si="34"/>
        <v/>
      </c>
    </row>
    <row r="321" spans="1:10" x14ac:dyDescent="0.35">
      <c r="A321" s="10" t="str">
        <f t="shared" ca="1" si="28"/>
        <v/>
      </c>
      <c r="B321" s="2" t="str" cm="1">
        <f t="array" aca="1" ref="B321" ca="1">IFERROR(_xlfn.IFS($B$3="Bloomberg",VLOOKUP(A321,BBG_H_L!$A:$C,3,FALSE),$B$3="Eikon",VLOOKUP(A321,TR_High!B:C,2,0)),"")</f>
        <v/>
      </c>
      <c r="C321" s="7" t="str">
        <f ca="1">IFERROR(_xlfn.IFS($B$3="Bloomberg",VLOOKUP(A321,BBG_H_L!$A:$C,2,FALSE),$B$3="Eikon",VLOOKUP(A321,TR_Low!B:C,2,0)),"")</f>
        <v/>
      </c>
      <c r="F321" s="7" t="str">
        <f t="shared" ca="1" si="31"/>
        <v/>
      </c>
      <c r="G321" s="7" t="str">
        <f t="shared" ca="1" si="32"/>
        <v/>
      </c>
      <c r="H321" s="7" t="str">
        <f t="shared" ca="1" si="33"/>
        <v/>
      </c>
      <c r="J321" s="15" t="str">
        <f t="shared" ca="1" si="34"/>
        <v/>
      </c>
    </row>
    <row r="322" spans="1:10" x14ac:dyDescent="0.35">
      <c r="A322" s="10" t="str">
        <f t="shared" ca="1" si="28"/>
        <v/>
      </c>
      <c r="B322" s="2" t="str" cm="1">
        <f t="array" aca="1" ref="B322" ca="1">IFERROR(_xlfn.IFS($B$3="Bloomberg",VLOOKUP(A322,BBG_H_L!$A:$C,3,FALSE),$B$3="Eikon",VLOOKUP(A322,TR_High!B:C,2,0)),"")</f>
        <v/>
      </c>
      <c r="C322" s="7" t="str">
        <f ca="1">IFERROR(_xlfn.IFS($B$3="Bloomberg",VLOOKUP(A322,BBG_H_L!$A:$C,2,FALSE),$B$3="Eikon",VLOOKUP(A322,TR_Low!B:C,2,0)),"")</f>
        <v/>
      </c>
      <c r="F322" s="7" t="str">
        <f t="shared" ca="1" si="31"/>
        <v/>
      </c>
      <c r="G322" s="7" t="str">
        <f t="shared" ca="1" si="32"/>
        <v/>
      </c>
      <c r="H322" s="7" t="str">
        <f t="shared" ca="1" si="33"/>
        <v/>
      </c>
      <c r="J322" s="15" t="str">
        <f t="shared" ca="1" si="34"/>
        <v/>
      </c>
    </row>
    <row r="323" spans="1:10" x14ac:dyDescent="0.35">
      <c r="A323" s="10" t="str">
        <f t="shared" ca="1" si="28"/>
        <v/>
      </c>
      <c r="B323" s="2" t="str" cm="1">
        <f t="array" aca="1" ref="B323" ca="1">IFERROR(_xlfn.IFS($B$3="Bloomberg",VLOOKUP(A323,BBG_H_L!$A:$C,3,FALSE),$B$3="Eikon",VLOOKUP(A323,TR_High!B:C,2,0)),"")</f>
        <v/>
      </c>
      <c r="C323" s="7" t="str">
        <f ca="1">IFERROR(_xlfn.IFS($B$3="Bloomberg",VLOOKUP(A323,BBG_H_L!$A:$C,2,FALSE),$B$3="Eikon",VLOOKUP(A323,TR_Low!B:C,2,0)),"")</f>
        <v/>
      </c>
      <c r="F323" s="7" t="str">
        <f t="shared" ca="1" si="31"/>
        <v/>
      </c>
      <c r="G323" s="7" t="str">
        <f t="shared" ca="1" si="32"/>
        <v/>
      </c>
      <c r="H323" s="7" t="str">
        <f t="shared" ca="1" si="33"/>
        <v/>
      </c>
      <c r="J323" s="15" t="str">
        <f t="shared" ca="1" si="34"/>
        <v/>
      </c>
    </row>
    <row r="324" spans="1:10" x14ac:dyDescent="0.35">
      <c r="A324" s="10" t="str">
        <f t="shared" ca="1" si="28"/>
        <v/>
      </c>
      <c r="B324" s="2" t="str" cm="1">
        <f t="array" aca="1" ref="B324" ca="1">IFERROR(_xlfn.IFS($B$3="Bloomberg",VLOOKUP(A324,BBG_H_L!$A:$C,3,FALSE),$B$3="Eikon",VLOOKUP(A324,TR_High!B:C,2,0)),"")</f>
        <v/>
      </c>
      <c r="C324" s="7" t="str">
        <f ca="1">IFERROR(_xlfn.IFS($B$3="Bloomberg",VLOOKUP(A324,BBG_H_L!$A:$C,2,FALSE),$B$3="Eikon",VLOOKUP(A324,TR_Low!B:C,2,0)),"")</f>
        <v/>
      </c>
      <c r="F324" s="7" t="str">
        <f t="shared" ca="1" si="31"/>
        <v/>
      </c>
      <c r="G324" s="7" t="str">
        <f t="shared" ca="1" si="32"/>
        <v/>
      </c>
      <c r="H324" s="7" t="str">
        <f t="shared" ca="1" si="33"/>
        <v/>
      </c>
      <c r="J324" s="15" t="str">
        <f t="shared" ca="1" si="34"/>
        <v/>
      </c>
    </row>
    <row r="325" spans="1:10" x14ac:dyDescent="0.35">
      <c r="A325" s="10" t="str">
        <f t="shared" ca="1" si="28"/>
        <v/>
      </c>
      <c r="B325" s="2" t="str" cm="1">
        <f t="array" aca="1" ref="B325" ca="1">IFERROR(_xlfn.IFS($B$3="Bloomberg",VLOOKUP(A325,BBG_H_L!$A:$C,3,FALSE),$B$3="Eikon",VLOOKUP(A325,TR_High!B:C,2,0)),"")</f>
        <v/>
      </c>
      <c r="C325" s="7" t="str">
        <f ca="1">IFERROR(_xlfn.IFS($B$3="Bloomberg",VLOOKUP(A325,BBG_H_L!$A:$C,2,FALSE),$B$3="Eikon",VLOOKUP(A325,TR_Low!B:C,2,0)),"")</f>
        <v/>
      </c>
      <c r="F325" s="7" t="str">
        <f t="shared" ca="1" si="31"/>
        <v/>
      </c>
      <c r="G325" s="7" t="str">
        <f t="shared" ca="1" si="32"/>
        <v/>
      </c>
      <c r="H325" s="7" t="str">
        <f t="shared" ca="1" si="33"/>
        <v/>
      </c>
      <c r="J325" s="15" t="str">
        <f t="shared" ca="1" si="34"/>
        <v/>
      </c>
    </row>
    <row r="326" spans="1:10" x14ac:dyDescent="0.35">
      <c r="A326" s="10" t="str">
        <f t="shared" ca="1" si="28"/>
        <v/>
      </c>
      <c r="B326" s="2" t="str" cm="1">
        <f t="array" aca="1" ref="B326" ca="1">IFERROR(_xlfn.IFS($B$3="Bloomberg",VLOOKUP(A326,BBG_H_L!$A:$C,3,FALSE),$B$3="Eikon",VLOOKUP(A326,TR_High!B:C,2,0)),"")</f>
        <v/>
      </c>
      <c r="C326" s="7" t="str">
        <f ca="1">IFERROR(_xlfn.IFS($B$3="Bloomberg",VLOOKUP(A326,BBG_H_L!$A:$C,2,FALSE),$B$3="Eikon",VLOOKUP(A326,TR_Low!B:C,2,0)),"")</f>
        <v/>
      </c>
      <c r="F326" s="7" t="str">
        <f t="shared" ca="1" si="31"/>
        <v/>
      </c>
      <c r="G326" s="7" t="str">
        <f t="shared" ca="1" si="32"/>
        <v/>
      </c>
      <c r="H326" s="7" t="str">
        <f t="shared" ca="1" si="33"/>
        <v/>
      </c>
      <c r="J326" s="15" t="str">
        <f t="shared" ca="1" si="34"/>
        <v/>
      </c>
    </row>
    <row r="327" spans="1:10" x14ac:dyDescent="0.35">
      <c r="A327" s="10" t="str">
        <f t="shared" ca="1" si="28"/>
        <v/>
      </c>
      <c r="B327" s="2" t="str" cm="1">
        <f t="array" aca="1" ref="B327" ca="1">IFERROR(_xlfn.IFS($B$3="Bloomberg",VLOOKUP(A327,BBG_H_L!$A:$C,3,FALSE),$B$3="Eikon",VLOOKUP(A327,TR_High!B:C,2,0)),"")</f>
        <v/>
      </c>
      <c r="C327" s="7" t="str">
        <f ca="1">IFERROR(_xlfn.IFS($B$3="Bloomberg",VLOOKUP(A327,BBG_H_L!$A:$C,2,FALSE),$B$3="Eikon",VLOOKUP(A327,TR_Low!B:C,2,0)),"")</f>
        <v/>
      </c>
      <c r="F327" s="7" t="str">
        <f t="shared" ca="1" si="31"/>
        <v/>
      </c>
      <c r="G327" s="7" t="str">
        <f t="shared" ca="1" si="32"/>
        <v/>
      </c>
      <c r="H327" s="7" t="str">
        <f t="shared" ca="1" si="33"/>
        <v/>
      </c>
      <c r="J327" s="15" t="str">
        <f t="shared" ca="1" si="34"/>
        <v/>
      </c>
    </row>
    <row r="328" spans="1:10" x14ac:dyDescent="0.35">
      <c r="A328" s="10" t="str">
        <f t="shared" ca="1" si="28"/>
        <v/>
      </c>
      <c r="B328" s="2" t="str" cm="1">
        <f t="array" aca="1" ref="B328" ca="1">IFERROR(_xlfn.IFS($B$3="Bloomberg",VLOOKUP(A328,BBG_H_L!$A:$C,3,FALSE),$B$3="Eikon",VLOOKUP(A328,TR_High!B:C,2,0)),"")</f>
        <v/>
      </c>
      <c r="C328" s="7" t="str">
        <f ca="1">IFERROR(_xlfn.IFS($B$3="Bloomberg",VLOOKUP(A328,BBG_H_L!$A:$C,2,FALSE),$B$3="Eikon",VLOOKUP(A328,TR_Low!B:C,2,0)),"")</f>
        <v/>
      </c>
      <c r="F328" s="7" t="str">
        <f t="shared" ca="1" si="31"/>
        <v/>
      </c>
      <c r="G328" s="7" t="str">
        <f t="shared" ca="1" si="32"/>
        <v/>
      </c>
      <c r="H328" s="7" t="str">
        <f t="shared" ca="1" si="33"/>
        <v/>
      </c>
      <c r="J328" s="15" t="str">
        <f t="shared" ca="1" si="34"/>
        <v/>
      </c>
    </row>
    <row r="329" spans="1:10" x14ac:dyDescent="0.35">
      <c r="A329" s="10" t="str">
        <f t="shared" ref="A329:A392" ca="1" si="35">IF(R329&lt;$B$5,"",R329)</f>
        <v/>
      </c>
      <c r="B329" s="2" t="str" cm="1">
        <f t="array" aca="1" ref="B329" ca="1">IFERROR(_xlfn.IFS($B$3="Bloomberg",VLOOKUP(A329,BBG_H_L!$A:$C,3,FALSE),$B$3="Eikon",VLOOKUP(A329,TR_High!B:C,2,0)),"")</f>
        <v/>
      </c>
      <c r="C329" s="7" t="str">
        <f ca="1">IFERROR(_xlfn.IFS($B$3="Bloomberg",VLOOKUP(A329,BBG_H_L!$A:$C,2,FALSE),$B$3="Eikon",VLOOKUP(A329,TR_Low!B:C,2,0)),"")</f>
        <v/>
      </c>
      <c r="F329" s="7" t="str">
        <f t="shared" ref="F329:F392" ca="1" si="36">IFERROR((B329+C329)/2,"")</f>
        <v/>
      </c>
      <c r="G329" s="7" t="str">
        <f t="shared" ref="G329:G392" ca="1" si="37">IFERROR(F329*1.02,"")</f>
        <v/>
      </c>
      <c r="H329" s="7" t="str">
        <f t="shared" ref="H329:H392" ca="1" si="38">IFERROR(F329*0.98,"")</f>
        <v/>
      </c>
      <c r="J329" s="15" t="str">
        <f t="shared" ref="J329:J392" ca="1" si="39">IF(AND(ISNUMBER(D329),ISNUMBER(B329)),(IF(OR(AND(D329&gt;G329,D329&gt;B329),AND(D329&lt;H329,D329&lt;C329)),"MCP finding","no MCP")),"")</f>
        <v/>
      </c>
    </row>
    <row r="330" spans="1:10" x14ac:dyDescent="0.35">
      <c r="A330" s="10" t="str">
        <f t="shared" ca="1" si="35"/>
        <v/>
      </c>
      <c r="B330" s="2" t="str" cm="1">
        <f t="array" aca="1" ref="B330" ca="1">IFERROR(_xlfn.IFS($B$3="Bloomberg",VLOOKUP(A330,BBG_H_L!$A:$C,3,FALSE),$B$3="Eikon",VLOOKUP(A330,TR_High!B:C,2,0)),"")</f>
        <v/>
      </c>
      <c r="C330" s="7" t="str">
        <f ca="1">IFERROR(_xlfn.IFS($B$3="Bloomberg",VLOOKUP(A330,BBG_H_L!$A:$C,2,FALSE),$B$3="Eikon",VLOOKUP(A330,TR_Low!B:C,2,0)),"")</f>
        <v/>
      </c>
      <c r="F330" s="7" t="str">
        <f t="shared" ca="1" si="36"/>
        <v/>
      </c>
      <c r="G330" s="7" t="str">
        <f t="shared" ca="1" si="37"/>
        <v/>
      </c>
      <c r="H330" s="7" t="str">
        <f t="shared" ca="1" si="38"/>
        <v/>
      </c>
      <c r="J330" s="15" t="str">
        <f t="shared" ca="1" si="39"/>
        <v/>
      </c>
    </row>
    <row r="331" spans="1:10" x14ac:dyDescent="0.35">
      <c r="A331" s="10" t="str">
        <f t="shared" ca="1" si="35"/>
        <v/>
      </c>
      <c r="B331" s="2" t="str" cm="1">
        <f t="array" aca="1" ref="B331" ca="1">IFERROR(_xlfn.IFS($B$3="Bloomberg",VLOOKUP(A331,BBG_H_L!$A:$C,3,FALSE),$B$3="Eikon",VLOOKUP(A331,TR_High!B:C,2,0)),"")</f>
        <v/>
      </c>
      <c r="C331" s="7" t="str">
        <f ca="1">IFERROR(_xlfn.IFS($B$3="Bloomberg",VLOOKUP(A331,BBG_H_L!$A:$C,2,FALSE),$B$3="Eikon",VLOOKUP(A331,TR_Low!B:C,2,0)),"")</f>
        <v/>
      </c>
      <c r="F331" s="7" t="str">
        <f t="shared" ca="1" si="36"/>
        <v/>
      </c>
      <c r="G331" s="7" t="str">
        <f t="shared" ca="1" si="37"/>
        <v/>
      </c>
      <c r="H331" s="7" t="str">
        <f t="shared" ca="1" si="38"/>
        <v/>
      </c>
      <c r="J331" s="15" t="str">
        <f t="shared" ca="1" si="39"/>
        <v/>
      </c>
    </row>
    <row r="332" spans="1:10" x14ac:dyDescent="0.35">
      <c r="A332" s="10" t="str">
        <f t="shared" ca="1" si="35"/>
        <v/>
      </c>
      <c r="B332" s="2" t="str" cm="1">
        <f t="array" aca="1" ref="B332" ca="1">IFERROR(_xlfn.IFS($B$3="Bloomberg",VLOOKUP(A332,BBG_H_L!$A:$C,3,FALSE),$B$3="Eikon",VLOOKUP(A332,TR_High!B:C,2,0)),"")</f>
        <v/>
      </c>
      <c r="C332" s="7" t="str">
        <f ca="1">IFERROR(_xlfn.IFS($B$3="Bloomberg",VLOOKUP(A332,BBG_H_L!$A:$C,2,FALSE),$B$3="Eikon",VLOOKUP(A332,TR_Low!B:C,2,0)),"")</f>
        <v/>
      </c>
      <c r="F332" s="7" t="str">
        <f t="shared" ca="1" si="36"/>
        <v/>
      </c>
      <c r="G332" s="7" t="str">
        <f t="shared" ca="1" si="37"/>
        <v/>
      </c>
      <c r="H332" s="7" t="str">
        <f t="shared" ca="1" si="38"/>
        <v/>
      </c>
      <c r="J332" s="15" t="str">
        <f t="shared" ca="1" si="39"/>
        <v/>
      </c>
    </row>
    <row r="333" spans="1:10" x14ac:dyDescent="0.35">
      <c r="A333" s="10" t="str">
        <f t="shared" ca="1" si="35"/>
        <v/>
      </c>
      <c r="B333" s="2" t="str" cm="1">
        <f t="array" aca="1" ref="B333" ca="1">IFERROR(_xlfn.IFS($B$3="Bloomberg",VLOOKUP(A333,BBG_H_L!$A:$C,3,FALSE),$B$3="Eikon",VLOOKUP(A333,TR_High!B:C,2,0)),"")</f>
        <v/>
      </c>
      <c r="C333" s="7" t="str">
        <f ca="1">IFERROR(_xlfn.IFS($B$3="Bloomberg",VLOOKUP(A333,BBG_H_L!$A:$C,2,FALSE),$B$3="Eikon",VLOOKUP(A333,TR_Low!B:C,2,0)),"")</f>
        <v/>
      </c>
      <c r="F333" s="7" t="str">
        <f t="shared" ca="1" si="36"/>
        <v/>
      </c>
      <c r="G333" s="7" t="str">
        <f t="shared" ca="1" si="37"/>
        <v/>
      </c>
      <c r="H333" s="7" t="str">
        <f t="shared" ca="1" si="38"/>
        <v/>
      </c>
      <c r="J333" s="15" t="str">
        <f t="shared" ca="1" si="39"/>
        <v/>
      </c>
    </row>
    <row r="334" spans="1:10" x14ac:dyDescent="0.35">
      <c r="A334" s="10" t="str">
        <f t="shared" ca="1" si="35"/>
        <v/>
      </c>
      <c r="B334" s="2" t="str" cm="1">
        <f t="array" aca="1" ref="B334" ca="1">IFERROR(_xlfn.IFS($B$3="Bloomberg",VLOOKUP(A334,BBG_H_L!$A:$C,3,FALSE),$B$3="Eikon",VLOOKUP(A334,TR_High!B:C,2,0)),"")</f>
        <v/>
      </c>
      <c r="C334" s="7" t="str">
        <f ca="1">IFERROR(_xlfn.IFS($B$3="Bloomberg",VLOOKUP(A334,BBG_H_L!$A:$C,2,FALSE),$B$3="Eikon",VLOOKUP(A334,TR_Low!B:C,2,0)),"")</f>
        <v/>
      </c>
      <c r="F334" s="7" t="str">
        <f t="shared" ca="1" si="36"/>
        <v/>
      </c>
      <c r="G334" s="7" t="str">
        <f t="shared" ca="1" si="37"/>
        <v/>
      </c>
      <c r="H334" s="7" t="str">
        <f t="shared" ca="1" si="38"/>
        <v/>
      </c>
      <c r="J334" s="15" t="str">
        <f t="shared" ca="1" si="39"/>
        <v/>
      </c>
    </row>
    <row r="335" spans="1:10" x14ac:dyDescent="0.35">
      <c r="A335" s="10" t="str">
        <f t="shared" ca="1" si="35"/>
        <v/>
      </c>
      <c r="B335" s="2" t="str" cm="1">
        <f t="array" aca="1" ref="B335" ca="1">IFERROR(_xlfn.IFS($B$3="Bloomberg",VLOOKUP(A335,BBG_H_L!$A:$C,3,FALSE),$B$3="Eikon",VLOOKUP(A335,TR_High!B:C,2,0)),"")</f>
        <v/>
      </c>
      <c r="C335" s="7" t="str">
        <f ca="1">IFERROR(_xlfn.IFS($B$3="Bloomberg",VLOOKUP(A335,BBG_H_L!$A:$C,2,FALSE),$B$3="Eikon",VLOOKUP(A335,TR_Low!B:C,2,0)),"")</f>
        <v/>
      </c>
      <c r="F335" s="7" t="str">
        <f t="shared" ca="1" si="36"/>
        <v/>
      </c>
      <c r="G335" s="7" t="str">
        <f t="shared" ca="1" si="37"/>
        <v/>
      </c>
      <c r="H335" s="7" t="str">
        <f t="shared" ca="1" si="38"/>
        <v/>
      </c>
      <c r="J335" s="15" t="str">
        <f t="shared" ca="1" si="39"/>
        <v/>
      </c>
    </row>
    <row r="336" spans="1:10" x14ac:dyDescent="0.35">
      <c r="A336" s="10" t="str">
        <f t="shared" ca="1" si="35"/>
        <v/>
      </c>
      <c r="B336" s="2" t="str" cm="1">
        <f t="array" aca="1" ref="B336" ca="1">IFERROR(_xlfn.IFS($B$3="Bloomberg",VLOOKUP(A336,BBG_H_L!$A:$C,3,FALSE),$B$3="Eikon",VLOOKUP(A336,TR_High!B:C,2,0)),"")</f>
        <v/>
      </c>
      <c r="C336" s="7" t="str">
        <f ca="1">IFERROR(_xlfn.IFS($B$3="Bloomberg",VLOOKUP(A336,BBG_H_L!$A:$C,2,FALSE),$B$3="Eikon",VLOOKUP(A336,TR_Low!B:C,2,0)),"")</f>
        <v/>
      </c>
      <c r="F336" s="7" t="str">
        <f t="shared" ca="1" si="36"/>
        <v/>
      </c>
      <c r="G336" s="7" t="str">
        <f t="shared" ca="1" si="37"/>
        <v/>
      </c>
      <c r="H336" s="7" t="str">
        <f t="shared" ca="1" si="38"/>
        <v/>
      </c>
      <c r="J336" s="15" t="str">
        <f t="shared" ca="1" si="39"/>
        <v/>
      </c>
    </row>
    <row r="337" spans="1:10" x14ac:dyDescent="0.35">
      <c r="A337" s="10" t="str">
        <f t="shared" ca="1" si="35"/>
        <v/>
      </c>
      <c r="B337" s="2" t="str" cm="1">
        <f t="array" aca="1" ref="B337" ca="1">IFERROR(_xlfn.IFS($B$3="Bloomberg",VLOOKUP(A337,BBG_H_L!$A:$C,3,FALSE),$B$3="Eikon",VLOOKUP(A337,TR_High!B:C,2,0)),"")</f>
        <v/>
      </c>
      <c r="C337" s="7" t="str">
        <f ca="1">IFERROR(_xlfn.IFS($B$3="Bloomberg",VLOOKUP(A337,BBG_H_L!$A:$C,2,FALSE),$B$3="Eikon",VLOOKUP(A337,TR_Low!B:C,2,0)),"")</f>
        <v/>
      </c>
      <c r="F337" s="7" t="str">
        <f t="shared" ca="1" si="36"/>
        <v/>
      </c>
      <c r="G337" s="7" t="str">
        <f t="shared" ca="1" si="37"/>
        <v/>
      </c>
      <c r="H337" s="7" t="str">
        <f t="shared" ca="1" si="38"/>
        <v/>
      </c>
      <c r="J337" s="15" t="str">
        <f t="shared" ca="1" si="39"/>
        <v/>
      </c>
    </row>
    <row r="338" spans="1:10" x14ac:dyDescent="0.35">
      <c r="A338" s="10" t="str">
        <f t="shared" ca="1" si="35"/>
        <v/>
      </c>
      <c r="B338" s="2" t="str" cm="1">
        <f t="array" aca="1" ref="B338" ca="1">IFERROR(_xlfn.IFS($B$3="Bloomberg",VLOOKUP(A338,BBG_H_L!$A:$C,3,FALSE),$B$3="Eikon",VLOOKUP(A338,TR_High!B:C,2,0)),"")</f>
        <v/>
      </c>
      <c r="C338" s="7" t="str">
        <f ca="1">IFERROR(_xlfn.IFS($B$3="Bloomberg",VLOOKUP(A338,BBG_H_L!$A:$C,2,FALSE),$B$3="Eikon",VLOOKUP(A338,TR_Low!B:C,2,0)),"")</f>
        <v/>
      </c>
      <c r="F338" s="7" t="str">
        <f t="shared" ca="1" si="36"/>
        <v/>
      </c>
      <c r="G338" s="7" t="str">
        <f t="shared" ca="1" si="37"/>
        <v/>
      </c>
      <c r="H338" s="7" t="str">
        <f t="shared" ca="1" si="38"/>
        <v/>
      </c>
      <c r="J338" s="15" t="str">
        <f t="shared" ca="1" si="39"/>
        <v/>
      </c>
    </row>
    <row r="339" spans="1:10" x14ac:dyDescent="0.35">
      <c r="A339" s="10" t="str">
        <f t="shared" ca="1" si="35"/>
        <v/>
      </c>
      <c r="B339" s="2" t="str" cm="1">
        <f t="array" aca="1" ref="B339" ca="1">IFERROR(_xlfn.IFS($B$3="Bloomberg",VLOOKUP(A339,BBG_H_L!$A:$C,3,FALSE),$B$3="Eikon",VLOOKUP(A339,TR_High!B:C,2,0)),"")</f>
        <v/>
      </c>
      <c r="C339" s="7" t="str">
        <f ca="1">IFERROR(_xlfn.IFS($B$3="Bloomberg",VLOOKUP(A339,BBG_H_L!$A:$C,2,FALSE),$B$3="Eikon",VLOOKUP(A339,TR_Low!B:C,2,0)),"")</f>
        <v/>
      </c>
      <c r="F339" s="7" t="str">
        <f t="shared" ca="1" si="36"/>
        <v/>
      </c>
      <c r="G339" s="7" t="str">
        <f t="shared" ca="1" si="37"/>
        <v/>
      </c>
      <c r="H339" s="7" t="str">
        <f t="shared" ca="1" si="38"/>
        <v/>
      </c>
      <c r="J339" s="15" t="str">
        <f t="shared" ca="1" si="39"/>
        <v/>
      </c>
    </row>
    <row r="340" spans="1:10" x14ac:dyDescent="0.35">
      <c r="A340" s="10" t="str">
        <f t="shared" ca="1" si="35"/>
        <v/>
      </c>
      <c r="B340" s="2" t="str" cm="1">
        <f t="array" aca="1" ref="B340" ca="1">IFERROR(_xlfn.IFS($B$3="Bloomberg",VLOOKUP(A340,BBG_H_L!$A:$C,3,FALSE),$B$3="Eikon",VLOOKUP(A340,TR_High!B:C,2,0)),"")</f>
        <v/>
      </c>
      <c r="C340" s="7" t="str">
        <f ca="1">IFERROR(_xlfn.IFS($B$3="Bloomberg",VLOOKUP(A340,BBG_H_L!$A:$C,2,FALSE),$B$3="Eikon",VLOOKUP(A340,TR_Low!B:C,2,0)),"")</f>
        <v/>
      </c>
      <c r="F340" s="7" t="str">
        <f t="shared" ca="1" si="36"/>
        <v/>
      </c>
      <c r="G340" s="7" t="str">
        <f t="shared" ca="1" si="37"/>
        <v/>
      </c>
      <c r="H340" s="7" t="str">
        <f t="shared" ca="1" si="38"/>
        <v/>
      </c>
      <c r="J340" s="15" t="str">
        <f t="shared" ca="1" si="39"/>
        <v/>
      </c>
    </row>
    <row r="341" spans="1:10" x14ac:dyDescent="0.35">
      <c r="A341" s="10" t="str">
        <f t="shared" ca="1" si="35"/>
        <v/>
      </c>
      <c r="B341" s="2" t="str" cm="1">
        <f t="array" aca="1" ref="B341" ca="1">IFERROR(_xlfn.IFS($B$3="Bloomberg",VLOOKUP(A341,BBG_H_L!$A:$C,3,FALSE),$B$3="Eikon",VLOOKUP(A341,TR_High!B:C,2,0)),"")</f>
        <v/>
      </c>
      <c r="C341" s="7" t="str">
        <f ca="1">IFERROR(_xlfn.IFS($B$3="Bloomberg",VLOOKUP(A341,BBG_H_L!$A:$C,2,FALSE),$B$3="Eikon",VLOOKUP(A341,TR_Low!B:C,2,0)),"")</f>
        <v/>
      </c>
      <c r="F341" s="7" t="str">
        <f t="shared" ca="1" si="36"/>
        <v/>
      </c>
      <c r="G341" s="7" t="str">
        <f t="shared" ca="1" si="37"/>
        <v/>
      </c>
      <c r="H341" s="7" t="str">
        <f t="shared" ca="1" si="38"/>
        <v/>
      </c>
      <c r="J341" s="15" t="str">
        <f t="shared" ca="1" si="39"/>
        <v/>
      </c>
    </row>
    <row r="342" spans="1:10" x14ac:dyDescent="0.35">
      <c r="A342" s="10" t="str">
        <f t="shared" ca="1" si="35"/>
        <v/>
      </c>
      <c r="B342" s="2" t="str" cm="1">
        <f t="array" aca="1" ref="B342" ca="1">IFERROR(_xlfn.IFS($B$3="Bloomberg",VLOOKUP(A342,BBG_H_L!$A:$C,3,FALSE),$B$3="Eikon",VLOOKUP(A342,TR_High!B:C,2,0)),"")</f>
        <v/>
      </c>
      <c r="C342" s="7" t="str">
        <f ca="1">IFERROR(_xlfn.IFS($B$3="Bloomberg",VLOOKUP(A342,BBG_H_L!$A:$C,2,FALSE),$B$3="Eikon",VLOOKUP(A342,TR_Low!B:C,2,0)),"")</f>
        <v/>
      </c>
      <c r="F342" s="7" t="str">
        <f t="shared" ca="1" si="36"/>
        <v/>
      </c>
      <c r="G342" s="7" t="str">
        <f t="shared" ca="1" si="37"/>
        <v/>
      </c>
      <c r="H342" s="7" t="str">
        <f t="shared" ca="1" si="38"/>
        <v/>
      </c>
      <c r="J342" s="15" t="str">
        <f t="shared" ca="1" si="39"/>
        <v/>
      </c>
    </row>
    <row r="343" spans="1:10" x14ac:dyDescent="0.35">
      <c r="A343" s="10" t="str">
        <f t="shared" ca="1" si="35"/>
        <v/>
      </c>
      <c r="B343" s="2" t="str" cm="1">
        <f t="array" aca="1" ref="B343" ca="1">IFERROR(_xlfn.IFS($B$3="Bloomberg",VLOOKUP(A343,BBG_H_L!$A:$C,3,FALSE),$B$3="Eikon",VLOOKUP(A343,TR_High!B:C,2,0)),"")</f>
        <v/>
      </c>
      <c r="C343" s="7" t="str">
        <f ca="1">IFERROR(_xlfn.IFS($B$3="Bloomberg",VLOOKUP(A343,BBG_H_L!$A:$C,2,FALSE),$B$3="Eikon",VLOOKUP(A343,TR_Low!B:C,2,0)),"")</f>
        <v/>
      </c>
      <c r="F343" s="7" t="str">
        <f t="shared" ca="1" si="36"/>
        <v/>
      </c>
      <c r="G343" s="7" t="str">
        <f t="shared" ca="1" si="37"/>
        <v/>
      </c>
      <c r="H343" s="7" t="str">
        <f t="shared" ca="1" si="38"/>
        <v/>
      </c>
      <c r="J343" s="15" t="str">
        <f t="shared" ca="1" si="39"/>
        <v/>
      </c>
    </row>
    <row r="344" spans="1:10" x14ac:dyDescent="0.35">
      <c r="A344" s="10" t="str">
        <f t="shared" ca="1" si="35"/>
        <v/>
      </c>
      <c r="B344" s="2" t="str" cm="1">
        <f t="array" aca="1" ref="B344" ca="1">IFERROR(_xlfn.IFS($B$3="Bloomberg",VLOOKUP(A344,BBG_H_L!$A:$C,3,FALSE),$B$3="Eikon",VLOOKUP(A344,TR_High!B:C,2,0)),"")</f>
        <v/>
      </c>
      <c r="C344" s="7" t="str">
        <f ca="1">IFERROR(_xlfn.IFS($B$3="Bloomberg",VLOOKUP(A344,BBG_H_L!$A:$C,2,FALSE),$B$3="Eikon",VLOOKUP(A344,TR_Low!B:C,2,0)),"")</f>
        <v/>
      </c>
      <c r="F344" s="7" t="str">
        <f t="shared" ca="1" si="36"/>
        <v/>
      </c>
      <c r="G344" s="7" t="str">
        <f t="shared" ca="1" si="37"/>
        <v/>
      </c>
      <c r="H344" s="7" t="str">
        <f t="shared" ca="1" si="38"/>
        <v/>
      </c>
      <c r="J344" s="15" t="str">
        <f t="shared" ca="1" si="39"/>
        <v/>
      </c>
    </row>
    <row r="345" spans="1:10" x14ac:dyDescent="0.35">
      <c r="A345" s="10" t="str">
        <f t="shared" ca="1" si="35"/>
        <v/>
      </c>
      <c r="B345" s="2" t="str" cm="1">
        <f t="array" aca="1" ref="B345" ca="1">IFERROR(_xlfn.IFS($B$3="Bloomberg",VLOOKUP(A345,BBG_H_L!$A:$C,3,FALSE),$B$3="Eikon",VLOOKUP(A345,TR_High!B:C,2,0)),"")</f>
        <v/>
      </c>
      <c r="C345" s="7" t="str">
        <f ca="1">IFERROR(_xlfn.IFS($B$3="Bloomberg",VLOOKUP(A345,BBG_H_L!$A:$C,2,FALSE),$B$3="Eikon",VLOOKUP(A345,TR_Low!B:C,2,0)),"")</f>
        <v/>
      </c>
      <c r="F345" s="7" t="str">
        <f t="shared" ca="1" si="36"/>
        <v/>
      </c>
      <c r="G345" s="7" t="str">
        <f t="shared" ca="1" si="37"/>
        <v/>
      </c>
      <c r="H345" s="7" t="str">
        <f t="shared" ca="1" si="38"/>
        <v/>
      </c>
      <c r="J345" s="15" t="str">
        <f t="shared" ca="1" si="39"/>
        <v/>
      </c>
    </row>
    <row r="346" spans="1:10" x14ac:dyDescent="0.35">
      <c r="A346" s="10" t="str">
        <f t="shared" ca="1" si="35"/>
        <v/>
      </c>
      <c r="B346" s="2" t="str" cm="1">
        <f t="array" aca="1" ref="B346" ca="1">IFERROR(_xlfn.IFS($B$3="Bloomberg",VLOOKUP(A346,BBG_H_L!$A:$C,3,FALSE),$B$3="Eikon",VLOOKUP(A346,TR_High!B:C,2,0)),"")</f>
        <v/>
      </c>
      <c r="C346" s="7" t="str">
        <f ca="1">IFERROR(_xlfn.IFS($B$3="Bloomberg",VLOOKUP(A346,BBG_H_L!$A:$C,2,FALSE),$B$3="Eikon",VLOOKUP(A346,TR_Low!B:C,2,0)),"")</f>
        <v/>
      </c>
      <c r="F346" s="7" t="str">
        <f t="shared" ca="1" si="36"/>
        <v/>
      </c>
      <c r="G346" s="7" t="str">
        <f t="shared" ca="1" si="37"/>
        <v/>
      </c>
      <c r="H346" s="7" t="str">
        <f t="shared" ca="1" si="38"/>
        <v/>
      </c>
      <c r="J346" s="15" t="str">
        <f t="shared" ca="1" si="39"/>
        <v/>
      </c>
    </row>
    <row r="347" spans="1:10" x14ac:dyDescent="0.35">
      <c r="A347" s="10" t="str">
        <f t="shared" ca="1" si="35"/>
        <v/>
      </c>
      <c r="B347" s="2" t="str" cm="1">
        <f t="array" aca="1" ref="B347" ca="1">IFERROR(_xlfn.IFS($B$3="Bloomberg",VLOOKUP(A347,BBG_H_L!$A:$C,3,FALSE),$B$3="Eikon",VLOOKUP(A347,TR_High!B:C,2,0)),"")</f>
        <v/>
      </c>
      <c r="C347" s="7" t="str">
        <f ca="1">IFERROR(_xlfn.IFS($B$3="Bloomberg",VLOOKUP(A347,BBG_H_L!$A:$C,2,FALSE),$B$3="Eikon",VLOOKUP(A347,TR_Low!B:C,2,0)),"")</f>
        <v/>
      </c>
      <c r="F347" s="7" t="str">
        <f t="shared" ca="1" si="36"/>
        <v/>
      </c>
      <c r="G347" s="7" t="str">
        <f t="shared" ca="1" si="37"/>
        <v/>
      </c>
      <c r="H347" s="7" t="str">
        <f t="shared" ca="1" si="38"/>
        <v/>
      </c>
      <c r="J347" s="15" t="str">
        <f t="shared" ca="1" si="39"/>
        <v/>
      </c>
    </row>
    <row r="348" spans="1:10" x14ac:dyDescent="0.35">
      <c r="A348" s="10" t="str">
        <f t="shared" ca="1" si="35"/>
        <v/>
      </c>
      <c r="B348" s="2" t="str" cm="1">
        <f t="array" aca="1" ref="B348" ca="1">IFERROR(_xlfn.IFS($B$3="Bloomberg",VLOOKUP(A348,BBG_H_L!$A:$C,3,FALSE),$B$3="Eikon",VLOOKUP(A348,TR_High!B:C,2,0)),"")</f>
        <v/>
      </c>
      <c r="C348" s="7" t="str">
        <f ca="1">IFERROR(_xlfn.IFS($B$3="Bloomberg",VLOOKUP(A348,BBG_H_L!$A:$C,2,FALSE),$B$3="Eikon",VLOOKUP(A348,TR_Low!B:C,2,0)),"")</f>
        <v/>
      </c>
      <c r="F348" s="7" t="str">
        <f t="shared" ca="1" si="36"/>
        <v/>
      </c>
      <c r="G348" s="7" t="str">
        <f t="shared" ca="1" si="37"/>
        <v/>
      </c>
      <c r="H348" s="7" t="str">
        <f t="shared" ca="1" si="38"/>
        <v/>
      </c>
      <c r="J348" s="15" t="str">
        <f t="shared" ca="1" si="39"/>
        <v/>
      </c>
    </row>
    <row r="349" spans="1:10" x14ac:dyDescent="0.35">
      <c r="A349" s="10" t="str">
        <f t="shared" ca="1" si="35"/>
        <v/>
      </c>
      <c r="B349" s="2" t="str" cm="1">
        <f t="array" aca="1" ref="B349" ca="1">IFERROR(_xlfn.IFS($B$3="Bloomberg",VLOOKUP(A349,BBG_H_L!$A:$C,3,FALSE),$B$3="Eikon",VLOOKUP(A349,TR_High!B:C,2,0)),"")</f>
        <v/>
      </c>
      <c r="C349" s="7" t="str">
        <f ca="1">IFERROR(_xlfn.IFS($B$3="Bloomberg",VLOOKUP(A349,BBG_H_L!$A:$C,2,FALSE),$B$3="Eikon",VLOOKUP(A349,TR_Low!B:C,2,0)),"")</f>
        <v/>
      </c>
      <c r="F349" s="7" t="str">
        <f t="shared" ca="1" si="36"/>
        <v/>
      </c>
      <c r="G349" s="7" t="str">
        <f t="shared" ca="1" si="37"/>
        <v/>
      </c>
      <c r="H349" s="7" t="str">
        <f t="shared" ca="1" si="38"/>
        <v/>
      </c>
      <c r="J349" s="15" t="str">
        <f t="shared" ca="1" si="39"/>
        <v/>
      </c>
    </row>
    <row r="350" spans="1:10" x14ac:dyDescent="0.35">
      <c r="A350" s="10" t="str">
        <f t="shared" ca="1" si="35"/>
        <v/>
      </c>
      <c r="B350" s="2" t="str" cm="1">
        <f t="array" aca="1" ref="B350" ca="1">IFERROR(_xlfn.IFS($B$3="Bloomberg",VLOOKUP(A350,BBG_H_L!$A:$C,3,FALSE),$B$3="Eikon",VLOOKUP(A350,TR_High!B:C,2,0)),"")</f>
        <v/>
      </c>
      <c r="C350" s="7" t="str">
        <f ca="1">IFERROR(_xlfn.IFS($B$3="Bloomberg",VLOOKUP(A350,BBG_H_L!$A:$C,2,FALSE),$B$3="Eikon",VLOOKUP(A350,TR_Low!B:C,2,0)),"")</f>
        <v/>
      </c>
      <c r="F350" s="7" t="str">
        <f t="shared" ca="1" si="36"/>
        <v/>
      </c>
      <c r="G350" s="7" t="str">
        <f t="shared" ca="1" si="37"/>
        <v/>
      </c>
      <c r="H350" s="7" t="str">
        <f t="shared" ca="1" si="38"/>
        <v/>
      </c>
      <c r="J350" s="15" t="str">
        <f t="shared" ca="1" si="39"/>
        <v/>
      </c>
    </row>
    <row r="351" spans="1:10" x14ac:dyDescent="0.35">
      <c r="A351" s="10" t="str">
        <f t="shared" ca="1" si="35"/>
        <v/>
      </c>
      <c r="B351" s="2" t="str" cm="1">
        <f t="array" aca="1" ref="B351" ca="1">IFERROR(_xlfn.IFS($B$3="Bloomberg",VLOOKUP(A351,BBG_H_L!$A:$C,3,FALSE),$B$3="Eikon",VLOOKUP(A351,TR_High!B:C,2,0)),"")</f>
        <v/>
      </c>
      <c r="C351" s="7" t="str">
        <f ca="1">IFERROR(_xlfn.IFS($B$3="Bloomberg",VLOOKUP(A351,BBG_H_L!$A:$C,2,FALSE),$B$3="Eikon",VLOOKUP(A351,TR_Low!B:C,2,0)),"")</f>
        <v/>
      </c>
      <c r="F351" s="7" t="str">
        <f t="shared" ca="1" si="36"/>
        <v/>
      </c>
      <c r="G351" s="7" t="str">
        <f t="shared" ca="1" si="37"/>
        <v/>
      </c>
      <c r="H351" s="7" t="str">
        <f t="shared" ca="1" si="38"/>
        <v/>
      </c>
      <c r="J351" s="15" t="str">
        <f t="shared" ca="1" si="39"/>
        <v/>
      </c>
    </row>
    <row r="352" spans="1:10" x14ac:dyDescent="0.35">
      <c r="A352" s="10" t="str">
        <f t="shared" ca="1" si="35"/>
        <v/>
      </c>
      <c r="B352" s="2" t="str" cm="1">
        <f t="array" aca="1" ref="B352" ca="1">IFERROR(_xlfn.IFS($B$3="Bloomberg",VLOOKUP(A352,BBG_H_L!$A:$C,3,FALSE),$B$3="Eikon",VLOOKUP(A352,TR_High!B:C,2,0)),"")</f>
        <v/>
      </c>
      <c r="C352" s="7" t="str">
        <f ca="1">IFERROR(_xlfn.IFS($B$3="Bloomberg",VLOOKUP(A352,BBG_H_L!$A:$C,2,FALSE),$B$3="Eikon",VLOOKUP(A352,TR_Low!B:C,2,0)),"")</f>
        <v/>
      </c>
      <c r="F352" s="7" t="str">
        <f t="shared" ca="1" si="36"/>
        <v/>
      </c>
      <c r="G352" s="7" t="str">
        <f t="shared" ca="1" si="37"/>
        <v/>
      </c>
      <c r="H352" s="7" t="str">
        <f t="shared" ca="1" si="38"/>
        <v/>
      </c>
      <c r="J352" s="15" t="str">
        <f t="shared" ca="1" si="39"/>
        <v/>
      </c>
    </row>
    <row r="353" spans="1:10" x14ac:dyDescent="0.35">
      <c r="A353" s="10" t="str">
        <f t="shared" ca="1" si="35"/>
        <v/>
      </c>
      <c r="B353" s="2" t="str" cm="1">
        <f t="array" aca="1" ref="B353" ca="1">IFERROR(_xlfn.IFS($B$3="Bloomberg",VLOOKUP(A353,BBG_H_L!$A:$C,3,FALSE),$B$3="Eikon",VLOOKUP(A353,TR_High!B:C,2,0)),"")</f>
        <v/>
      </c>
      <c r="C353" s="7" t="str">
        <f ca="1">IFERROR(_xlfn.IFS($B$3="Bloomberg",VLOOKUP(A353,BBG_H_L!$A:$C,2,FALSE),$B$3="Eikon",VLOOKUP(A353,TR_Low!B:C,2,0)),"")</f>
        <v/>
      </c>
      <c r="F353" s="7" t="str">
        <f t="shared" ca="1" si="36"/>
        <v/>
      </c>
      <c r="G353" s="7" t="str">
        <f t="shared" ca="1" si="37"/>
        <v/>
      </c>
      <c r="H353" s="7" t="str">
        <f t="shared" ca="1" si="38"/>
        <v/>
      </c>
      <c r="J353" s="15" t="str">
        <f t="shared" ca="1" si="39"/>
        <v/>
      </c>
    </row>
    <row r="354" spans="1:10" x14ac:dyDescent="0.35">
      <c r="A354" s="10" t="str">
        <f t="shared" ca="1" si="35"/>
        <v/>
      </c>
      <c r="B354" s="2" t="str" cm="1">
        <f t="array" aca="1" ref="B354" ca="1">IFERROR(_xlfn.IFS($B$3="Bloomberg",VLOOKUP(A354,BBG_H_L!$A:$C,3,FALSE),$B$3="Eikon",VLOOKUP(A354,TR_High!B:C,2,0)),"")</f>
        <v/>
      </c>
      <c r="C354" s="7" t="str">
        <f ca="1">IFERROR(_xlfn.IFS($B$3="Bloomberg",VLOOKUP(A354,BBG_H_L!$A:$C,2,FALSE),$B$3="Eikon",VLOOKUP(A354,TR_Low!B:C,2,0)),"")</f>
        <v/>
      </c>
      <c r="F354" s="7" t="str">
        <f t="shared" ca="1" si="36"/>
        <v/>
      </c>
      <c r="G354" s="7" t="str">
        <f t="shared" ca="1" si="37"/>
        <v/>
      </c>
      <c r="H354" s="7" t="str">
        <f t="shared" ca="1" si="38"/>
        <v/>
      </c>
      <c r="J354" s="15" t="str">
        <f t="shared" ca="1" si="39"/>
        <v/>
      </c>
    </row>
    <row r="355" spans="1:10" x14ac:dyDescent="0.35">
      <c r="A355" s="10" t="str">
        <f t="shared" ca="1" si="35"/>
        <v/>
      </c>
      <c r="B355" s="2" t="str" cm="1">
        <f t="array" aca="1" ref="B355" ca="1">IFERROR(_xlfn.IFS($B$3="Bloomberg",VLOOKUP(A355,BBG_H_L!$A:$C,3,FALSE),$B$3="Eikon",VLOOKUP(A355,TR_High!B:C,2,0)),"")</f>
        <v/>
      </c>
      <c r="C355" s="7" t="str">
        <f ca="1">IFERROR(_xlfn.IFS($B$3="Bloomberg",VLOOKUP(A355,BBG_H_L!$A:$C,2,FALSE),$B$3="Eikon",VLOOKUP(A355,TR_Low!B:C,2,0)),"")</f>
        <v/>
      </c>
      <c r="F355" s="7" t="str">
        <f t="shared" ca="1" si="36"/>
        <v/>
      </c>
      <c r="G355" s="7" t="str">
        <f t="shared" ca="1" si="37"/>
        <v/>
      </c>
      <c r="H355" s="7" t="str">
        <f t="shared" ca="1" si="38"/>
        <v/>
      </c>
      <c r="J355" s="15" t="str">
        <f t="shared" ca="1" si="39"/>
        <v/>
      </c>
    </row>
    <row r="356" spans="1:10" x14ac:dyDescent="0.35">
      <c r="A356" s="10" t="str">
        <f t="shared" ca="1" si="35"/>
        <v/>
      </c>
      <c r="B356" s="2" t="str" cm="1">
        <f t="array" aca="1" ref="B356" ca="1">IFERROR(_xlfn.IFS($B$3="Bloomberg",VLOOKUP(A356,BBG_H_L!$A:$C,3,FALSE),$B$3="Eikon",VLOOKUP(A356,TR_High!B:C,2,0)),"")</f>
        <v/>
      </c>
      <c r="C356" s="7" t="str">
        <f ca="1">IFERROR(_xlfn.IFS($B$3="Bloomberg",VLOOKUP(A356,BBG_H_L!$A:$C,2,FALSE),$B$3="Eikon",VLOOKUP(A356,TR_Low!B:C,2,0)),"")</f>
        <v/>
      </c>
      <c r="F356" s="7" t="str">
        <f t="shared" ca="1" si="36"/>
        <v/>
      </c>
      <c r="G356" s="7" t="str">
        <f t="shared" ca="1" si="37"/>
        <v/>
      </c>
      <c r="H356" s="7" t="str">
        <f t="shared" ca="1" si="38"/>
        <v/>
      </c>
      <c r="J356" s="15" t="str">
        <f t="shared" ca="1" si="39"/>
        <v/>
      </c>
    </row>
    <row r="357" spans="1:10" x14ac:dyDescent="0.35">
      <c r="A357" s="10" t="str">
        <f t="shared" ca="1" si="35"/>
        <v/>
      </c>
      <c r="B357" s="2" t="str" cm="1">
        <f t="array" aca="1" ref="B357" ca="1">IFERROR(_xlfn.IFS($B$3="Bloomberg",VLOOKUP(A357,BBG_H_L!$A:$C,3,FALSE),$B$3="Eikon",VLOOKUP(A357,TR_High!B:C,2,0)),"")</f>
        <v/>
      </c>
      <c r="C357" s="7" t="str">
        <f ca="1">IFERROR(_xlfn.IFS($B$3="Bloomberg",VLOOKUP(A357,BBG_H_L!$A:$C,2,FALSE),$B$3="Eikon",VLOOKUP(A357,TR_Low!B:C,2,0)),"")</f>
        <v/>
      </c>
      <c r="F357" s="7" t="str">
        <f t="shared" ca="1" si="36"/>
        <v/>
      </c>
      <c r="G357" s="7" t="str">
        <f t="shared" ca="1" si="37"/>
        <v/>
      </c>
      <c r="H357" s="7" t="str">
        <f t="shared" ca="1" si="38"/>
        <v/>
      </c>
      <c r="J357" s="15" t="str">
        <f t="shared" ca="1" si="39"/>
        <v/>
      </c>
    </row>
    <row r="358" spans="1:10" x14ac:dyDescent="0.35">
      <c r="A358" s="10" t="str">
        <f t="shared" ca="1" si="35"/>
        <v/>
      </c>
      <c r="B358" s="2" t="str" cm="1">
        <f t="array" aca="1" ref="B358" ca="1">IFERROR(_xlfn.IFS($B$3="Bloomberg",VLOOKUP(A358,BBG_H_L!$A:$C,3,FALSE),$B$3="Eikon",VLOOKUP(A358,TR_High!B:C,2,0)),"")</f>
        <v/>
      </c>
      <c r="C358" s="7" t="str">
        <f ca="1">IFERROR(_xlfn.IFS($B$3="Bloomberg",VLOOKUP(A358,BBG_H_L!$A:$C,2,FALSE),$B$3="Eikon",VLOOKUP(A358,TR_Low!B:C,2,0)),"")</f>
        <v/>
      </c>
      <c r="F358" s="7" t="str">
        <f t="shared" ca="1" si="36"/>
        <v/>
      </c>
      <c r="G358" s="7" t="str">
        <f t="shared" ca="1" si="37"/>
        <v/>
      </c>
      <c r="H358" s="7" t="str">
        <f t="shared" ca="1" si="38"/>
        <v/>
      </c>
      <c r="J358" s="15" t="str">
        <f t="shared" ca="1" si="39"/>
        <v/>
      </c>
    </row>
    <row r="359" spans="1:10" x14ac:dyDescent="0.35">
      <c r="A359" s="10" t="str">
        <f t="shared" ca="1" si="35"/>
        <v/>
      </c>
      <c r="B359" s="2" t="str" cm="1">
        <f t="array" aca="1" ref="B359" ca="1">IFERROR(_xlfn.IFS($B$3="Bloomberg",VLOOKUP(A359,BBG_H_L!$A:$C,3,FALSE),$B$3="Eikon",VLOOKUP(A359,TR_High!B:C,2,0)),"")</f>
        <v/>
      </c>
      <c r="C359" s="7" t="str">
        <f ca="1">IFERROR(_xlfn.IFS($B$3="Bloomberg",VLOOKUP(A359,BBG_H_L!$A:$C,2,FALSE),$B$3="Eikon",VLOOKUP(A359,TR_Low!B:C,2,0)),"")</f>
        <v/>
      </c>
      <c r="F359" s="7" t="str">
        <f t="shared" ca="1" si="36"/>
        <v/>
      </c>
      <c r="G359" s="7" t="str">
        <f t="shared" ca="1" si="37"/>
        <v/>
      </c>
      <c r="H359" s="7" t="str">
        <f t="shared" ca="1" si="38"/>
        <v/>
      </c>
      <c r="J359" s="15" t="str">
        <f t="shared" ca="1" si="39"/>
        <v/>
      </c>
    </row>
    <row r="360" spans="1:10" x14ac:dyDescent="0.35">
      <c r="A360" s="10" t="str">
        <f t="shared" ca="1" si="35"/>
        <v/>
      </c>
      <c r="B360" s="2" t="str" cm="1">
        <f t="array" aca="1" ref="B360" ca="1">IFERROR(_xlfn.IFS($B$3="Bloomberg",VLOOKUP(A360,BBG_H_L!$A:$C,3,FALSE),$B$3="Eikon",VLOOKUP(A360,TR_High!B:C,2,0)),"")</f>
        <v/>
      </c>
      <c r="C360" s="7" t="str">
        <f ca="1">IFERROR(_xlfn.IFS($B$3="Bloomberg",VLOOKUP(A360,BBG_H_L!$A:$C,2,FALSE),$B$3="Eikon",VLOOKUP(A360,TR_Low!B:C,2,0)),"")</f>
        <v/>
      </c>
      <c r="F360" s="7" t="str">
        <f t="shared" ca="1" si="36"/>
        <v/>
      </c>
      <c r="G360" s="7" t="str">
        <f t="shared" ca="1" si="37"/>
        <v/>
      </c>
      <c r="H360" s="7" t="str">
        <f t="shared" ca="1" si="38"/>
        <v/>
      </c>
      <c r="J360" s="15" t="str">
        <f t="shared" ca="1" si="39"/>
        <v/>
      </c>
    </row>
    <row r="361" spans="1:10" x14ac:dyDescent="0.35">
      <c r="A361" s="10" t="str">
        <f t="shared" ca="1" si="35"/>
        <v/>
      </c>
      <c r="B361" s="2" t="str" cm="1">
        <f t="array" aca="1" ref="B361" ca="1">IFERROR(_xlfn.IFS($B$3="Bloomberg",VLOOKUP(A361,BBG_H_L!$A:$C,3,FALSE),$B$3="Eikon",VLOOKUP(A361,TR_High!B:C,2,0)),"")</f>
        <v/>
      </c>
      <c r="C361" s="7" t="str">
        <f ca="1">IFERROR(_xlfn.IFS($B$3="Bloomberg",VLOOKUP(A361,BBG_H_L!$A:$C,2,FALSE),$B$3="Eikon",VLOOKUP(A361,TR_Low!B:C,2,0)),"")</f>
        <v/>
      </c>
      <c r="F361" s="7" t="str">
        <f t="shared" ca="1" si="36"/>
        <v/>
      </c>
      <c r="G361" s="7" t="str">
        <f t="shared" ca="1" si="37"/>
        <v/>
      </c>
      <c r="H361" s="7" t="str">
        <f t="shared" ca="1" si="38"/>
        <v/>
      </c>
      <c r="J361" s="15" t="str">
        <f t="shared" ca="1" si="39"/>
        <v/>
      </c>
    </row>
    <row r="362" spans="1:10" x14ac:dyDescent="0.35">
      <c r="A362" s="10" t="str">
        <f t="shared" ca="1" si="35"/>
        <v/>
      </c>
      <c r="B362" s="2" t="str" cm="1">
        <f t="array" aca="1" ref="B362" ca="1">IFERROR(_xlfn.IFS($B$3="Bloomberg",VLOOKUP(A362,BBG_H_L!$A:$C,3,FALSE),$B$3="Eikon",VLOOKUP(A362,TR_High!B:C,2,0)),"")</f>
        <v/>
      </c>
      <c r="C362" s="7" t="str">
        <f ca="1">IFERROR(_xlfn.IFS($B$3="Bloomberg",VLOOKUP(A362,BBG_H_L!$A:$C,2,FALSE),$B$3="Eikon",VLOOKUP(A362,TR_Low!B:C,2,0)),"")</f>
        <v/>
      </c>
      <c r="F362" s="7" t="str">
        <f t="shared" ca="1" si="36"/>
        <v/>
      </c>
      <c r="G362" s="7" t="str">
        <f t="shared" ca="1" si="37"/>
        <v/>
      </c>
      <c r="H362" s="7" t="str">
        <f t="shared" ca="1" si="38"/>
        <v/>
      </c>
      <c r="J362" s="15" t="str">
        <f t="shared" ca="1" si="39"/>
        <v/>
      </c>
    </row>
    <row r="363" spans="1:10" x14ac:dyDescent="0.35">
      <c r="A363" s="10" t="str">
        <f t="shared" ca="1" si="35"/>
        <v/>
      </c>
      <c r="B363" s="2" t="str" cm="1">
        <f t="array" aca="1" ref="B363" ca="1">IFERROR(_xlfn.IFS($B$3="Bloomberg",VLOOKUP(A363,BBG_H_L!$A:$C,3,FALSE),$B$3="Eikon",VLOOKUP(A363,TR_High!B:C,2,0)),"")</f>
        <v/>
      </c>
      <c r="C363" s="7" t="str">
        <f ca="1">IFERROR(_xlfn.IFS($B$3="Bloomberg",VLOOKUP(A363,BBG_H_L!$A:$C,2,FALSE),$B$3="Eikon",VLOOKUP(A363,TR_Low!B:C,2,0)),"")</f>
        <v/>
      </c>
      <c r="F363" s="7" t="str">
        <f t="shared" ca="1" si="36"/>
        <v/>
      </c>
      <c r="G363" s="7" t="str">
        <f t="shared" ca="1" si="37"/>
        <v/>
      </c>
      <c r="H363" s="7" t="str">
        <f t="shared" ca="1" si="38"/>
        <v/>
      </c>
      <c r="J363" s="15" t="str">
        <f t="shared" ca="1" si="39"/>
        <v/>
      </c>
    </row>
    <row r="364" spans="1:10" x14ac:dyDescent="0.35">
      <c r="A364" s="10" t="str">
        <f t="shared" ca="1" si="35"/>
        <v/>
      </c>
      <c r="B364" s="2" t="str" cm="1">
        <f t="array" aca="1" ref="B364" ca="1">IFERROR(_xlfn.IFS($B$3="Bloomberg",VLOOKUP(A364,BBG_H_L!$A:$C,3,FALSE),$B$3="Eikon",VLOOKUP(A364,TR_High!B:C,2,0)),"")</f>
        <v/>
      </c>
      <c r="C364" s="7" t="str">
        <f ca="1">IFERROR(_xlfn.IFS($B$3="Bloomberg",VLOOKUP(A364,BBG_H_L!$A:$C,2,FALSE),$B$3="Eikon",VLOOKUP(A364,TR_Low!B:C,2,0)),"")</f>
        <v/>
      </c>
      <c r="F364" s="7" t="str">
        <f t="shared" ca="1" si="36"/>
        <v/>
      </c>
      <c r="G364" s="7" t="str">
        <f t="shared" ca="1" si="37"/>
        <v/>
      </c>
      <c r="H364" s="7" t="str">
        <f t="shared" ca="1" si="38"/>
        <v/>
      </c>
      <c r="J364" s="15" t="str">
        <f t="shared" ca="1" si="39"/>
        <v/>
      </c>
    </row>
    <row r="365" spans="1:10" x14ac:dyDescent="0.35">
      <c r="A365" s="10" t="str">
        <f t="shared" ca="1" si="35"/>
        <v/>
      </c>
      <c r="B365" s="2" t="str" cm="1">
        <f t="array" aca="1" ref="B365" ca="1">IFERROR(_xlfn.IFS($B$3="Bloomberg",VLOOKUP(A365,BBG_H_L!$A:$C,3,FALSE),$B$3="Eikon",VLOOKUP(A365,TR_High!B:C,2,0)),"")</f>
        <v/>
      </c>
      <c r="C365" s="7" t="str">
        <f ca="1">IFERROR(_xlfn.IFS($B$3="Bloomberg",VLOOKUP(A365,BBG_H_L!$A:$C,2,FALSE),$B$3="Eikon",VLOOKUP(A365,TR_Low!B:C,2,0)),"")</f>
        <v/>
      </c>
      <c r="F365" s="7" t="str">
        <f t="shared" ca="1" si="36"/>
        <v/>
      </c>
      <c r="G365" s="7" t="str">
        <f t="shared" ca="1" si="37"/>
        <v/>
      </c>
      <c r="H365" s="7" t="str">
        <f t="shared" ca="1" si="38"/>
        <v/>
      </c>
      <c r="J365" s="15" t="str">
        <f t="shared" ca="1" si="39"/>
        <v/>
      </c>
    </row>
    <row r="366" spans="1:10" x14ac:dyDescent="0.35">
      <c r="A366" s="10" t="str">
        <f t="shared" ca="1" si="35"/>
        <v/>
      </c>
      <c r="B366" s="2" t="str" cm="1">
        <f t="array" aca="1" ref="B366" ca="1">IFERROR(_xlfn.IFS($B$3="Bloomberg",VLOOKUP(A366,BBG_H_L!$A:$C,3,FALSE),$B$3="Eikon",VLOOKUP(A366,TR_High!B:C,2,0)),"")</f>
        <v/>
      </c>
      <c r="C366" s="7" t="str">
        <f ca="1">IFERROR(_xlfn.IFS($B$3="Bloomberg",VLOOKUP(A366,BBG_H_L!$A:$C,2,FALSE),$B$3="Eikon",VLOOKUP(A366,TR_Low!B:C,2,0)),"")</f>
        <v/>
      </c>
      <c r="F366" s="7" t="str">
        <f t="shared" ca="1" si="36"/>
        <v/>
      </c>
      <c r="G366" s="7" t="str">
        <f t="shared" ca="1" si="37"/>
        <v/>
      </c>
      <c r="H366" s="7" t="str">
        <f t="shared" ca="1" si="38"/>
        <v/>
      </c>
      <c r="J366" s="15" t="str">
        <f t="shared" ca="1" si="39"/>
        <v/>
      </c>
    </row>
    <row r="367" spans="1:10" x14ac:dyDescent="0.35">
      <c r="A367" s="10" t="str">
        <f t="shared" ca="1" si="35"/>
        <v/>
      </c>
      <c r="B367" s="2" t="str" cm="1">
        <f t="array" aca="1" ref="B367" ca="1">IFERROR(_xlfn.IFS($B$3="Bloomberg",VLOOKUP(A367,BBG_H_L!$A:$C,3,FALSE),$B$3="Eikon",VLOOKUP(A367,TR_High!B:C,2,0)),"")</f>
        <v/>
      </c>
      <c r="C367" s="7" t="str">
        <f ca="1">IFERROR(_xlfn.IFS($B$3="Bloomberg",VLOOKUP(A367,BBG_H_L!$A:$C,2,FALSE),$B$3="Eikon",VLOOKUP(A367,TR_Low!B:C,2,0)),"")</f>
        <v/>
      </c>
      <c r="F367" s="7" t="str">
        <f t="shared" ca="1" si="36"/>
        <v/>
      </c>
      <c r="G367" s="7" t="str">
        <f t="shared" ca="1" si="37"/>
        <v/>
      </c>
      <c r="H367" s="7" t="str">
        <f t="shared" ca="1" si="38"/>
        <v/>
      </c>
      <c r="J367" s="15" t="str">
        <f t="shared" ca="1" si="39"/>
        <v/>
      </c>
    </row>
    <row r="368" spans="1:10" x14ac:dyDescent="0.35">
      <c r="A368" s="10" t="str">
        <f t="shared" ca="1" si="35"/>
        <v/>
      </c>
      <c r="B368" s="2" t="str" cm="1">
        <f t="array" aca="1" ref="B368" ca="1">IFERROR(_xlfn.IFS($B$3="Bloomberg",VLOOKUP(A368,BBG_H_L!$A:$C,3,FALSE),$B$3="Eikon",VLOOKUP(A368,TR_High!B:C,2,0)),"")</f>
        <v/>
      </c>
      <c r="C368" s="7" t="str">
        <f ca="1">IFERROR(_xlfn.IFS($B$3="Bloomberg",VLOOKUP(A368,BBG_H_L!$A:$C,2,FALSE),$B$3="Eikon",VLOOKUP(A368,TR_Low!B:C,2,0)),"")</f>
        <v/>
      </c>
      <c r="F368" s="7" t="str">
        <f t="shared" ca="1" si="36"/>
        <v/>
      </c>
      <c r="G368" s="7" t="str">
        <f t="shared" ca="1" si="37"/>
        <v/>
      </c>
      <c r="H368" s="7" t="str">
        <f t="shared" ca="1" si="38"/>
        <v/>
      </c>
      <c r="J368" s="15" t="str">
        <f t="shared" ca="1" si="39"/>
        <v/>
      </c>
    </row>
    <row r="369" spans="1:10" x14ac:dyDescent="0.35">
      <c r="A369" s="10" t="str">
        <f t="shared" ca="1" si="35"/>
        <v/>
      </c>
      <c r="B369" s="2" t="str" cm="1">
        <f t="array" aca="1" ref="B369" ca="1">IFERROR(_xlfn.IFS($B$3="Bloomberg",VLOOKUP(A369,BBG_H_L!$A:$C,3,FALSE),$B$3="Eikon",VLOOKUP(A369,TR_High!B:C,2,0)),"")</f>
        <v/>
      </c>
      <c r="C369" s="7" t="str">
        <f ca="1">IFERROR(_xlfn.IFS($B$3="Bloomberg",VLOOKUP(A369,BBG_H_L!$A:$C,2,FALSE),$B$3="Eikon",VLOOKUP(A369,TR_Low!B:C,2,0)),"")</f>
        <v/>
      </c>
      <c r="F369" s="7" t="str">
        <f t="shared" ca="1" si="36"/>
        <v/>
      </c>
      <c r="G369" s="7" t="str">
        <f t="shared" ca="1" si="37"/>
        <v/>
      </c>
      <c r="H369" s="7" t="str">
        <f t="shared" ca="1" si="38"/>
        <v/>
      </c>
      <c r="J369" s="15" t="str">
        <f t="shared" ca="1" si="39"/>
        <v/>
      </c>
    </row>
    <row r="370" spans="1:10" x14ac:dyDescent="0.35">
      <c r="A370" s="10" t="str">
        <f t="shared" ca="1" si="35"/>
        <v/>
      </c>
      <c r="B370" s="2" t="str" cm="1">
        <f t="array" aca="1" ref="B370" ca="1">IFERROR(_xlfn.IFS($B$3="Bloomberg",VLOOKUP(A370,BBG_H_L!$A:$C,3,FALSE),$B$3="Eikon",VLOOKUP(A370,TR_High!B:C,2,0)),"")</f>
        <v/>
      </c>
      <c r="C370" s="7" t="str">
        <f ca="1">IFERROR(_xlfn.IFS($B$3="Bloomberg",VLOOKUP(A370,BBG_H_L!$A:$C,2,FALSE),$B$3="Eikon",VLOOKUP(A370,TR_Low!B:C,2,0)),"")</f>
        <v/>
      </c>
      <c r="F370" s="7" t="str">
        <f t="shared" ca="1" si="36"/>
        <v/>
      </c>
      <c r="G370" s="7" t="str">
        <f t="shared" ca="1" si="37"/>
        <v/>
      </c>
      <c r="H370" s="7" t="str">
        <f t="shared" ca="1" si="38"/>
        <v/>
      </c>
      <c r="J370" s="15" t="str">
        <f t="shared" ca="1" si="39"/>
        <v/>
      </c>
    </row>
    <row r="371" spans="1:10" x14ac:dyDescent="0.35">
      <c r="A371" s="10" t="str">
        <f t="shared" ca="1" si="35"/>
        <v/>
      </c>
      <c r="B371" s="2" t="str" cm="1">
        <f t="array" aca="1" ref="B371" ca="1">IFERROR(_xlfn.IFS($B$3="Bloomberg",VLOOKUP(A371,BBG_H_L!$A:$C,3,FALSE),$B$3="Eikon",VLOOKUP(A371,TR_High!B:C,2,0)),"")</f>
        <v/>
      </c>
      <c r="C371" s="7" t="str">
        <f ca="1">IFERROR(_xlfn.IFS($B$3="Bloomberg",VLOOKUP(A371,BBG_H_L!$A:$C,2,FALSE),$B$3="Eikon",VLOOKUP(A371,TR_Low!B:C,2,0)),"")</f>
        <v/>
      </c>
      <c r="F371" s="7" t="str">
        <f t="shared" ca="1" si="36"/>
        <v/>
      </c>
      <c r="G371" s="7" t="str">
        <f t="shared" ca="1" si="37"/>
        <v/>
      </c>
      <c r="H371" s="7" t="str">
        <f t="shared" ca="1" si="38"/>
        <v/>
      </c>
      <c r="J371" s="15" t="str">
        <f t="shared" ca="1" si="39"/>
        <v/>
      </c>
    </row>
    <row r="372" spans="1:10" x14ac:dyDescent="0.35">
      <c r="A372" s="10" t="str">
        <f t="shared" ca="1" si="35"/>
        <v/>
      </c>
      <c r="B372" s="2" t="str" cm="1">
        <f t="array" aca="1" ref="B372" ca="1">IFERROR(_xlfn.IFS($B$3="Bloomberg",VLOOKUP(A372,BBG_H_L!$A:$C,3,FALSE),$B$3="Eikon",VLOOKUP(A372,TR_High!B:C,2,0)),"")</f>
        <v/>
      </c>
      <c r="C372" s="7" t="str">
        <f ca="1">IFERROR(_xlfn.IFS($B$3="Bloomberg",VLOOKUP(A372,BBG_H_L!$A:$C,2,FALSE),$B$3="Eikon",VLOOKUP(A372,TR_Low!B:C,2,0)),"")</f>
        <v/>
      </c>
      <c r="F372" s="7" t="str">
        <f t="shared" ca="1" si="36"/>
        <v/>
      </c>
      <c r="G372" s="7" t="str">
        <f t="shared" ca="1" si="37"/>
        <v/>
      </c>
      <c r="H372" s="7" t="str">
        <f t="shared" ca="1" si="38"/>
        <v/>
      </c>
      <c r="J372" s="15" t="str">
        <f t="shared" ca="1" si="39"/>
        <v/>
      </c>
    </row>
    <row r="373" spans="1:10" x14ac:dyDescent="0.35">
      <c r="A373" s="10" t="str">
        <f t="shared" ca="1" si="35"/>
        <v/>
      </c>
      <c r="B373" s="2" t="str" cm="1">
        <f t="array" aca="1" ref="B373" ca="1">IFERROR(_xlfn.IFS($B$3="Bloomberg",VLOOKUP(A373,BBG_H_L!$A:$C,3,FALSE),$B$3="Eikon",VLOOKUP(A373,TR_High!B:C,2,0)),"")</f>
        <v/>
      </c>
      <c r="C373" s="7" t="str">
        <f ca="1">IFERROR(_xlfn.IFS($B$3="Bloomberg",VLOOKUP(A373,BBG_H_L!$A:$C,2,FALSE),$B$3="Eikon",VLOOKUP(A373,TR_Low!B:C,2,0)),"")</f>
        <v/>
      </c>
      <c r="F373" s="7" t="str">
        <f t="shared" ca="1" si="36"/>
        <v/>
      </c>
      <c r="G373" s="7" t="str">
        <f t="shared" ca="1" si="37"/>
        <v/>
      </c>
      <c r="H373" s="7" t="str">
        <f t="shared" ca="1" si="38"/>
        <v/>
      </c>
      <c r="J373" s="15" t="str">
        <f t="shared" ca="1" si="39"/>
        <v/>
      </c>
    </row>
    <row r="374" spans="1:10" x14ac:dyDescent="0.35">
      <c r="A374" s="10" t="str">
        <f t="shared" ca="1" si="35"/>
        <v/>
      </c>
      <c r="B374" s="2" t="str" cm="1">
        <f t="array" aca="1" ref="B374" ca="1">IFERROR(_xlfn.IFS($B$3="Bloomberg",VLOOKUP(A374,BBG_H_L!$A:$C,3,FALSE),$B$3="Eikon",VLOOKUP(A374,TR_High!B:C,2,0)),"")</f>
        <v/>
      </c>
      <c r="C374" s="7" t="str">
        <f ca="1">IFERROR(_xlfn.IFS($B$3="Bloomberg",VLOOKUP(A374,BBG_H_L!$A:$C,2,FALSE),$B$3="Eikon",VLOOKUP(A374,TR_Low!B:C,2,0)),"")</f>
        <v/>
      </c>
      <c r="F374" s="7" t="str">
        <f t="shared" ca="1" si="36"/>
        <v/>
      </c>
      <c r="G374" s="7" t="str">
        <f t="shared" ca="1" si="37"/>
        <v/>
      </c>
      <c r="H374" s="7" t="str">
        <f t="shared" ca="1" si="38"/>
        <v/>
      </c>
      <c r="J374" s="15" t="str">
        <f t="shared" ca="1" si="39"/>
        <v/>
      </c>
    </row>
    <row r="375" spans="1:10" x14ac:dyDescent="0.35">
      <c r="A375" s="10" t="str">
        <f t="shared" ca="1" si="35"/>
        <v/>
      </c>
      <c r="B375" s="2" t="str" cm="1">
        <f t="array" aca="1" ref="B375" ca="1">IFERROR(_xlfn.IFS($B$3="Bloomberg",VLOOKUP(A375,BBG_H_L!$A:$C,3,FALSE),$B$3="Eikon",VLOOKUP(A375,TR_High!B:C,2,0)),"")</f>
        <v/>
      </c>
      <c r="C375" s="7" t="str">
        <f ca="1">IFERROR(_xlfn.IFS($B$3="Bloomberg",VLOOKUP(A375,BBG_H_L!$A:$C,2,FALSE),$B$3="Eikon",VLOOKUP(A375,TR_Low!B:C,2,0)),"")</f>
        <v/>
      </c>
      <c r="F375" s="7" t="str">
        <f t="shared" ca="1" si="36"/>
        <v/>
      </c>
      <c r="G375" s="7" t="str">
        <f t="shared" ca="1" si="37"/>
        <v/>
      </c>
      <c r="H375" s="7" t="str">
        <f t="shared" ca="1" si="38"/>
        <v/>
      </c>
      <c r="J375" s="15" t="str">
        <f t="shared" ca="1" si="39"/>
        <v/>
      </c>
    </row>
    <row r="376" spans="1:10" x14ac:dyDescent="0.35">
      <c r="A376" s="10" t="str">
        <f t="shared" ca="1" si="35"/>
        <v/>
      </c>
      <c r="B376" s="2" t="str" cm="1">
        <f t="array" aca="1" ref="B376" ca="1">IFERROR(_xlfn.IFS($B$3="Bloomberg",VLOOKUP(A376,BBG_H_L!$A:$C,3,FALSE),$B$3="Eikon",VLOOKUP(A376,TR_High!B:C,2,0)),"")</f>
        <v/>
      </c>
      <c r="C376" s="7" t="str">
        <f ca="1">IFERROR(_xlfn.IFS($B$3="Bloomberg",VLOOKUP(A376,BBG_H_L!$A:$C,2,FALSE),$B$3="Eikon",VLOOKUP(A376,TR_Low!B:C,2,0)),"")</f>
        <v/>
      </c>
      <c r="F376" s="7" t="str">
        <f t="shared" ca="1" si="36"/>
        <v/>
      </c>
      <c r="G376" s="7" t="str">
        <f t="shared" ca="1" si="37"/>
        <v/>
      </c>
      <c r="H376" s="7" t="str">
        <f t="shared" ca="1" si="38"/>
        <v/>
      </c>
      <c r="J376" s="15" t="str">
        <f t="shared" ca="1" si="39"/>
        <v/>
      </c>
    </row>
    <row r="377" spans="1:10" x14ac:dyDescent="0.35">
      <c r="A377" s="10" t="str">
        <f t="shared" ca="1" si="35"/>
        <v/>
      </c>
      <c r="B377" s="2" t="str" cm="1">
        <f t="array" aca="1" ref="B377" ca="1">IFERROR(_xlfn.IFS($B$3="Bloomberg",VLOOKUP(A377,BBG_H_L!$A:$C,3,FALSE),$B$3="Eikon",VLOOKUP(A377,TR_High!B:C,2,0)),"")</f>
        <v/>
      </c>
      <c r="C377" s="7" t="str">
        <f ca="1">IFERROR(_xlfn.IFS($B$3="Bloomberg",VLOOKUP(A377,BBG_H_L!$A:$C,2,FALSE),$B$3="Eikon",VLOOKUP(A377,TR_Low!B:C,2,0)),"")</f>
        <v/>
      </c>
      <c r="F377" s="7" t="str">
        <f t="shared" ca="1" si="36"/>
        <v/>
      </c>
      <c r="G377" s="7" t="str">
        <f t="shared" ca="1" si="37"/>
        <v/>
      </c>
      <c r="H377" s="7" t="str">
        <f t="shared" ca="1" si="38"/>
        <v/>
      </c>
      <c r="J377" s="15" t="str">
        <f t="shared" ca="1" si="39"/>
        <v/>
      </c>
    </row>
    <row r="378" spans="1:10" x14ac:dyDescent="0.35">
      <c r="A378" s="10" t="str">
        <f t="shared" ca="1" si="35"/>
        <v/>
      </c>
      <c r="B378" s="2" t="str" cm="1">
        <f t="array" aca="1" ref="B378" ca="1">IFERROR(_xlfn.IFS($B$3="Bloomberg",VLOOKUP(A378,BBG_H_L!$A:$C,3,FALSE),$B$3="Eikon",VLOOKUP(A378,TR_High!B:C,2,0)),"")</f>
        <v/>
      </c>
      <c r="C378" s="7" t="str">
        <f ca="1">IFERROR(_xlfn.IFS($B$3="Bloomberg",VLOOKUP(A378,BBG_H_L!$A:$C,2,FALSE),$B$3="Eikon",VLOOKUP(A378,TR_Low!B:C,2,0)),"")</f>
        <v/>
      </c>
      <c r="F378" s="7" t="str">
        <f t="shared" ca="1" si="36"/>
        <v/>
      </c>
      <c r="G378" s="7" t="str">
        <f t="shared" ca="1" si="37"/>
        <v/>
      </c>
      <c r="H378" s="7" t="str">
        <f t="shared" ca="1" si="38"/>
        <v/>
      </c>
      <c r="J378" s="15" t="str">
        <f t="shared" ca="1" si="39"/>
        <v/>
      </c>
    </row>
    <row r="379" spans="1:10" x14ac:dyDescent="0.35">
      <c r="A379" s="10" t="str">
        <f t="shared" ca="1" si="35"/>
        <v/>
      </c>
      <c r="B379" s="2" t="str" cm="1">
        <f t="array" aca="1" ref="B379" ca="1">IFERROR(_xlfn.IFS($B$3="Bloomberg",VLOOKUP(A379,BBG_H_L!$A:$C,3,FALSE),$B$3="Eikon",VLOOKUP(A379,TR_High!B:C,2,0)),"")</f>
        <v/>
      </c>
      <c r="C379" s="7" t="str">
        <f ca="1">IFERROR(_xlfn.IFS($B$3="Bloomberg",VLOOKUP(A379,BBG_H_L!$A:$C,2,FALSE),$B$3="Eikon",VLOOKUP(A379,TR_Low!B:C,2,0)),"")</f>
        <v/>
      </c>
      <c r="F379" s="7" t="str">
        <f t="shared" ca="1" si="36"/>
        <v/>
      </c>
      <c r="G379" s="7" t="str">
        <f t="shared" ca="1" si="37"/>
        <v/>
      </c>
      <c r="H379" s="7" t="str">
        <f t="shared" ca="1" si="38"/>
        <v/>
      </c>
      <c r="J379" s="15" t="str">
        <f t="shared" ca="1" si="39"/>
        <v/>
      </c>
    </row>
    <row r="380" spans="1:10" x14ac:dyDescent="0.35">
      <c r="A380" s="10" t="str">
        <f t="shared" ca="1" si="35"/>
        <v/>
      </c>
      <c r="B380" s="2" t="str" cm="1">
        <f t="array" aca="1" ref="B380" ca="1">IFERROR(_xlfn.IFS($B$3="Bloomberg",VLOOKUP(A380,BBG_H_L!$A:$C,3,FALSE),$B$3="Eikon",VLOOKUP(A380,TR_High!B:C,2,0)),"")</f>
        <v/>
      </c>
      <c r="C380" s="7" t="str">
        <f ca="1">IFERROR(_xlfn.IFS($B$3="Bloomberg",VLOOKUP(A380,BBG_H_L!$A:$C,2,FALSE),$B$3="Eikon",VLOOKUP(A380,TR_Low!B:C,2,0)),"")</f>
        <v/>
      </c>
      <c r="F380" s="7" t="str">
        <f t="shared" ca="1" si="36"/>
        <v/>
      </c>
      <c r="G380" s="7" t="str">
        <f t="shared" ca="1" si="37"/>
        <v/>
      </c>
      <c r="H380" s="7" t="str">
        <f t="shared" ca="1" si="38"/>
        <v/>
      </c>
      <c r="J380" s="15" t="str">
        <f t="shared" ca="1" si="39"/>
        <v/>
      </c>
    </row>
    <row r="381" spans="1:10" x14ac:dyDescent="0.35">
      <c r="A381" s="10" t="str">
        <f t="shared" ca="1" si="35"/>
        <v/>
      </c>
      <c r="B381" s="2" t="str" cm="1">
        <f t="array" aca="1" ref="B381" ca="1">IFERROR(_xlfn.IFS($B$3="Bloomberg",VLOOKUP(A381,BBG_H_L!$A:$C,3,FALSE),$B$3="Eikon",VLOOKUP(A381,TR_High!B:C,2,0)),"")</f>
        <v/>
      </c>
      <c r="C381" s="7" t="str">
        <f ca="1">IFERROR(_xlfn.IFS($B$3="Bloomberg",VLOOKUP(A381,BBG_H_L!$A:$C,2,FALSE),$B$3="Eikon",VLOOKUP(A381,TR_Low!B:C,2,0)),"")</f>
        <v/>
      </c>
      <c r="F381" s="7" t="str">
        <f t="shared" ca="1" si="36"/>
        <v/>
      </c>
      <c r="G381" s="7" t="str">
        <f t="shared" ca="1" si="37"/>
        <v/>
      </c>
      <c r="H381" s="7" t="str">
        <f t="shared" ca="1" si="38"/>
        <v/>
      </c>
      <c r="J381" s="15" t="str">
        <f t="shared" ca="1" si="39"/>
        <v/>
      </c>
    </row>
    <row r="382" spans="1:10" x14ac:dyDescent="0.35">
      <c r="A382" s="10" t="str">
        <f t="shared" ca="1" si="35"/>
        <v/>
      </c>
      <c r="B382" s="2" t="str" cm="1">
        <f t="array" aca="1" ref="B382" ca="1">IFERROR(_xlfn.IFS($B$3="Bloomberg",VLOOKUP(A382,BBG_H_L!$A:$C,3,FALSE),$B$3="Eikon",VLOOKUP(A382,TR_High!B:C,2,0)),"")</f>
        <v/>
      </c>
      <c r="C382" s="7" t="str">
        <f ca="1">IFERROR(_xlfn.IFS($B$3="Bloomberg",VLOOKUP(A382,BBG_H_L!$A:$C,2,FALSE),$B$3="Eikon",VLOOKUP(A382,TR_Low!B:C,2,0)),"")</f>
        <v/>
      </c>
      <c r="F382" s="7" t="str">
        <f t="shared" ca="1" si="36"/>
        <v/>
      </c>
      <c r="G382" s="7" t="str">
        <f t="shared" ca="1" si="37"/>
        <v/>
      </c>
      <c r="H382" s="7" t="str">
        <f t="shared" ca="1" si="38"/>
        <v/>
      </c>
      <c r="J382" s="15" t="str">
        <f t="shared" ca="1" si="39"/>
        <v/>
      </c>
    </row>
    <row r="383" spans="1:10" x14ac:dyDescent="0.35">
      <c r="A383" s="10" t="str">
        <f t="shared" ca="1" si="35"/>
        <v/>
      </c>
      <c r="B383" s="2" t="str" cm="1">
        <f t="array" aca="1" ref="B383" ca="1">IFERROR(_xlfn.IFS($B$3="Bloomberg",VLOOKUP(A383,BBG_H_L!$A:$C,3,FALSE),$B$3="Eikon",VLOOKUP(A383,TR_High!B:C,2,0)),"")</f>
        <v/>
      </c>
      <c r="C383" s="7" t="str">
        <f ca="1">IFERROR(_xlfn.IFS($B$3="Bloomberg",VLOOKUP(A383,BBG_H_L!$A:$C,2,FALSE),$B$3="Eikon",VLOOKUP(A383,TR_Low!B:C,2,0)),"")</f>
        <v/>
      </c>
      <c r="F383" s="7" t="str">
        <f t="shared" ca="1" si="36"/>
        <v/>
      </c>
      <c r="G383" s="7" t="str">
        <f t="shared" ca="1" si="37"/>
        <v/>
      </c>
      <c r="H383" s="7" t="str">
        <f t="shared" ca="1" si="38"/>
        <v/>
      </c>
      <c r="J383" s="15" t="str">
        <f t="shared" ca="1" si="39"/>
        <v/>
      </c>
    </row>
    <row r="384" spans="1:10" x14ac:dyDescent="0.35">
      <c r="A384" s="10" t="str">
        <f t="shared" ca="1" si="35"/>
        <v/>
      </c>
      <c r="B384" s="2" t="str" cm="1">
        <f t="array" aca="1" ref="B384" ca="1">IFERROR(_xlfn.IFS($B$3="Bloomberg",VLOOKUP(A384,BBG_H_L!$A:$C,3,FALSE),$B$3="Eikon",VLOOKUP(A384,TR_High!B:C,2,0)),"")</f>
        <v/>
      </c>
      <c r="C384" s="7" t="str">
        <f ca="1">IFERROR(_xlfn.IFS($B$3="Bloomberg",VLOOKUP(A384,BBG_H_L!$A:$C,2,FALSE),$B$3="Eikon",VLOOKUP(A384,TR_Low!B:C,2,0)),"")</f>
        <v/>
      </c>
      <c r="F384" s="7" t="str">
        <f t="shared" ca="1" si="36"/>
        <v/>
      </c>
      <c r="G384" s="7" t="str">
        <f t="shared" ca="1" si="37"/>
        <v/>
      </c>
      <c r="H384" s="7" t="str">
        <f t="shared" ca="1" si="38"/>
        <v/>
      </c>
      <c r="J384" s="15" t="str">
        <f t="shared" ca="1" si="39"/>
        <v/>
      </c>
    </row>
    <row r="385" spans="1:10" x14ac:dyDescent="0.35">
      <c r="A385" s="10" t="str">
        <f t="shared" ca="1" si="35"/>
        <v/>
      </c>
      <c r="B385" s="2" t="str" cm="1">
        <f t="array" aca="1" ref="B385" ca="1">IFERROR(_xlfn.IFS($B$3="Bloomberg",VLOOKUP(A385,BBG_H_L!$A:$C,3,FALSE),$B$3="Eikon",VLOOKUP(A385,TR_High!B:C,2,0)),"")</f>
        <v/>
      </c>
      <c r="C385" s="7" t="str">
        <f ca="1">IFERROR(_xlfn.IFS($B$3="Bloomberg",VLOOKUP(A385,BBG_H_L!$A:$C,2,FALSE),$B$3="Eikon",VLOOKUP(A385,TR_Low!B:C,2,0)),"")</f>
        <v/>
      </c>
      <c r="F385" s="7" t="str">
        <f t="shared" ca="1" si="36"/>
        <v/>
      </c>
      <c r="G385" s="7" t="str">
        <f t="shared" ca="1" si="37"/>
        <v/>
      </c>
      <c r="H385" s="7" t="str">
        <f t="shared" ca="1" si="38"/>
        <v/>
      </c>
      <c r="J385" s="15" t="str">
        <f t="shared" ca="1" si="39"/>
        <v/>
      </c>
    </row>
    <row r="386" spans="1:10" x14ac:dyDescent="0.35">
      <c r="A386" s="10" t="str">
        <f t="shared" ca="1" si="35"/>
        <v/>
      </c>
      <c r="B386" s="2" t="str" cm="1">
        <f t="array" aca="1" ref="B386" ca="1">IFERROR(_xlfn.IFS($B$3="Bloomberg",VLOOKUP(A386,BBG_H_L!$A:$C,3,FALSE),$B$3="Eikon",VLOOKUP(A386,TR_High!B:C,2,0)),"")</f>
        <v/>
      </c>
      <c r="C386" s="7" t="str">
        <f ca="1">IFERROR(_xlfn.IFS($B$3="Bloomberg",VLOOKUP(A386,BBG_H_L!$A:$C,2,FALSE),$B$3="Eikon",VLOOKUP(A386,TR_Low!B:C,2,0)),"")</f>
        <v/>
      </c>
      <c r="F386" s="7" t="str">
        <f t="shared" ca="1" si="36"/>
        <v/>
      </c>
      <c r="G386" s="7" t="str">
        <f t="shared" ca="1" si="37"/>
        <v/>
      </c>
      <c r="H386" s="7" t="str">
        <f t="shared" ca="1" si="38"/>
        <v/>
      </c>
      <c r="J386" s="15" t="str">
        <f t="shared" ca="1" si="39"/>
        <v/>
      </c>
    </row>
    <row r="387" spans="1:10" x14ac:dyDescent="0.35">
      <c r="A387" s="10" t="str">
        <f t="shared" ca="1" si="35"/>
        <v/>
      </c>
      <c r="B387" s="2" t="str" cm="1">
        <f t="array" aca="1" ref="B387" ca="1">IFERROR(_xlfn.IFS($B$3="Bloomberg",VLOOKUP(A387,BBG_H_L!$A:$C,3,FALSE),$B$3="Eikon",VLOOKUP(A387,TR_High!B:C,2,0)),"")</f>
        <v/>
      </c>
      <c r="C387" s="7" t="str">
        <f ca="1">IFERROR(_xlfn.IFS($B$3="Bloomberg",VLOOKUP(A387,BBG_H_L!$A:$C,2,FALSE),$B$3="Eikon",VLOOKUP(A387,TR_Low!B:C,2,0)),"")</f>
        <v/>
      </c>
      <c r="F387" s="7" t="str">
        <f t="shared" ca="1" si="36"/>
        <v/>
      </c>
      <c r="G387" s="7" t="str">
        <f t="shared" ca="1" si="37"/>
        <v/>
      </c>
      <c r="H387" s="7" t="str">
        <f t="shared" ca="1" si="38"/>
        <v/>
      </c>
      <c r="J387" s="15" t="str">
        <f t="shared" ca="1" si="39"/>
        <v/>
      </c>
    </row>
    <row r="388" spans="1:10" x14ac:dyDescent="0.35">
      <c r="A388" s="10" t="str">
        <f t="shared" ca="1" si="35"/>
        <v/>
      </c>
      <c r="B388" s="2" t="str" cm="1">
        <f t="array" aca="1" ref="B388" ca="1">IFERROR(_xlfn.IFS($B$3="Bloomberg",VLOOKUP(A388,BBG_H_L!$A:$C,3,FALSE),$B$3="Eikon",VLOOKUP(A388,TR_High!B:C,2,0)),"")</f>
        <v/>
      </c>
      <c r="C388" s="7" t="str">
        <f ca="1">IFERROR(_xlfn.IFS($B$3="Bloomberg",VLOOKUP(A388,BBG_H_L!$A:$C,2,FALSE),$B$3="Eikon",VLOOKUP(A388,TR_Low!B:C,2,0)),"")</f>
        <v/>
      </c>
      <c r="F388" s="7" t="str">
        <f t="shared" ca="1" si="36"/>
        <v/>
      </c>
      <c r="G388" s="7" t="str">
        <f t="shared" ca="1" si="37"/>
        <v/>
      </c>
      <c r="H388" s="7" t="str">
        <f t="shared" ca="1" si="38"/>
        <v/>
      </c>
      <c r="J388" s="15" t="str">
        <f t="shared" ca="1" si="39"/>
        <v/>
      </c>
    </row>
    <row r="389" spans="1:10" x14ac:dyDescent="0.35">
      <c r="A389" s="10" t="str">
        <f t="shared" ca="1" si="35"/>
        <v/>
      </c>
      <c r="B389" s="2" t="str" cm="1">
        <f t="array" aca="1" ref="B389" ca="1">IFERROR(_xlfn.IFS($B$3="Bloomberg",VLOOKUP(A389,BBG_H_L!$A:$C,3,FALSE),$B$3="Eikon",VLOOKUP(A389,TR_High!B:C,2,0)),"")</f>
        <v/>
      </c>
      <c r="C389" s="7" t="str">
        <f ca="1">IFERROR(_xlfn.IFS($B$3="Bloomberg",VLOOKUP(A389,BBG_H_L!$A:$C,2,FALSE),$B$3="Eikon",VLOOKUP(A389,TR_Low!B:C,2,0)),"")</f>
        <v/>
      </c>
      <c r="F389" s="7" t="str">
        <f t="shared" ca="1" si="36"/>
        <v/>
      </c>
      <c r="G389" s="7" t="str">
        <f t="shared" ca="1" si="37"/>
        <v/>
      </c>
      <c r="H389" s="7" t="str">
        <f t="shared" ca="1" si="38"/>
        <v/>
      </c>
      <c r="J389" s="15" t="str">
        <f t="shared" ca="1" si="39"/>
        <v/>
      </c>
    </row>
    <row r="390" spans="1:10" x14ac:dyDescent="0.35">
      <c r="A390" s="10" t="str">
        <f t="shared" ca="1" si="35"/>
        <v/>
      </c>
      <c r="B390" s="2" t="str" cm="1">
        <f t="array" aca="1" ref="B390" ca="1">IFERROR(_xlfn.IFS($B$3="Bloomberg",VLOOKUP(A390,BBG_H_L!$A:$C,3,FALSE),$B$3="Eikon",VLOOKUP(A390,TR_High!B:C,2,0)),"")</f>
        <v/>
      </c>
      <c r="C390" s="7" t="str">
        <f ca="1">IFERROR(_xlfn.IFS($B$3="Bloomberg",VLOOKUP(A390,BBG_H_L!$A:$C,2,FALSE),$B$3="Eikon",VLOOKUP(A390,TR_Low!B:C,2,0)),"")</f>
        <v/>
      </c>
      <c r="F390" s="7" t="str">
        <f t="shared" ca="1" si="36"/>
        <v/>
      </c>
      <c r="G390" s="7" t="str">
        <f t="shared" ca="1" si="37"/>
        <v/>
      </c>
      <c r="H390" s="7" t="str">
        <f t="shared" ca="1" si="38"/>
        <v/>
      </c>
      <c r="J390" s="15" t="str">
        <f t="shared" ca="1" si="39"/>
        <v/>
      </c>
    </row>
    <row r="391" spans="1:10" x14ac:dyDescent="0.35">
      <c r="A391" s="10" t="str">
        <f t="shared" ca="1" si="35"/>
        <v/>
      </c>
      <c r="B391" s="2" t="str" cm="1">
        <f t="array" aca="1" ref="B391" ca="1">IFERROR(_xlfn.IFS($B$3="Bloomberg",VLOOKUP(A391,BBG_H_L!$A:$C,3,FALSE),$B$3="Eikon",VLOOKUP(A391,TR_High!B:C,2,0)),"")</f>
        <v/>
      </c>
      <c r="C391" s="7" t="str">
        <f ca="1">IFERROR(_xlfn.IFS($B$3="Bloomberg",VLOOKUP(A391,BBG_H_L!$A:$C,2,FALSE),$B$3="Eikon",VLOOKUP(A391,TR_Low!B:C,2,0)),"")</f>
        <v/>
      </c>
      <c r="F391" s="7" t="str">
        <f t="shared" ca="1" si="36"/>
        <v/>
      </c>
      <c r="G391" s="7" t="str">
        <f t="shared" ca="1" si="37"/>
        <v/>
      </c>
      <c r="H391" s="7" t="str">
        <f t="shared" ca="1" si="38"/>
        <v/>
      </c>
      <c r="J391" s="15" t="str">
        <f t="shared" ca="1" si="39"/>
        <v/>
      </c>
    </row>
    <row r="392" spans="1:10" x14ac:dyDescent="0.35">
      <c r="A392" s="10" t="str">
        <f t="shared" ca="1" si="35"/>
        <v/>
      </c>
      <c r="B392" s="2" t="str" cm="1">
        <f t="array" aca="1" ref="B392" ca="1">IFERROR(_xlfn.IFS($B$3="Bloomberg",VLOOKUP(A392,BBG_H_L!$A:$C,3,FALSE),$B$3="Eikon",VLOOKUP(A392,TR_High!B:C,2,0)),"")</f>
        <v/>
      </c>
      <c r="C392" s="7" t="str">
        <f ca="1">IFERROR(_xlfn.IFS($B$3="Bloomberg",VLOOKUP(A392,BBG_H_L!$A:$C,2,FALSE),$B$3="Eikon",VLOOKUP(A392,TR_Low!B:C,2,0)),"")</f>
        <v/>
      </c>
      <c r="F392" s="7" t="str">
        <f t="shared" ca="1" si="36"/>
        <v/>
      </c>
      <c r="G392" s="7" t="str">
        <f t="shared" ca="1" si="37"/>
        <v/>
      </c>
      <c r="H392" s="7" t="str">
        <f t="shared" ca="1" si="38"/>
        <v/>
      </c>
      <c r="J392" s="15" t="str">
        <f t="shared" ca="1" si="39"/>
        <v/>
      </c>
    </row>
    <row r="393" spans="1:10" x14ac:dyDescent="0.35">
      <c r="A393" s="10" t="str">
        <f t="shared" ref="A393:A456" ca="1" si="40">IF(R393&lt;$B$5,"",R393)</f>
        <v/>
      </c>
      <c r="B393" s="2" t="str" cm="1">
        <f t="array" aca="1" ref="B393" ca="1">IFERROR(_xlfn.IFS($B$3="Bloomberg",VLOOKUP(A393,BBG_H_L!$A:$C,3,FALSE),$B$3="Eikon",VLOOKUP(A393,TR_High!B:C,2,0)),"")</f>
        <v/>
      </c>
      <c r="C393" s="7" t="str">
        <f ca="1">IFERROR(_xlfn.IFS($B$3="Bloomberg",VLOOKUP(A393,BBG_H_L!$A:$C,2,FALSE),$B$3="Eikon",VLOOKUP(A393,TR_Low!B:C,2,0)),"")</f>
        <v/>
      </c>
      <c r="F393" s="7" t="str">
        <f t="shared" ref="F393:F456" ca="1" si="41">IFERROR((B393+C393)/2,"")</f>
        <v/>
      </c>
      <c r="G393" s="7" t="str">
        <f t="shared" ref="G393:G456" ca="1" si="42">IFERROR(F393*1.02,"")</f>
        <v/>
      </c>
      <c r="H393" s="7" t="str">
        <f t="shared" ref="H393:H456" ca="1" si="43">IFERROR(F393*0.98,"")</f>
        <v/>
      </c>
      <c r="J393" s="15" t="str">
        <f t="shared" ref="J393:J456" ca="1" si="44">IF(AND(ISNUMBER(D393),ISNUMBER(B393)),(IF(OR(AND(D393&gt;G393,D393&gt;B393),AND(D393&lt;H393,D393&lt;C393)),"MCP finding","no MCP")),"")</f>
        <v/>
      </c>
    </row>
    <row r="394" spans="1:10" x14ac:dyDescent="0.35">
      <c r="A394" s="10" t="str">
        <f t="shared" ca="1" si="40"/>
        <v/>
      </c>
      <c r="B394" s="2" t="str" cm="1">
        <f t="array" aca="1" ref="B394" ca="1">IFERROR(_xlfn.IFS($B$3="Bloomberg",VLOOKUP(A394,BBG_H_L!$A:$C,3,FALSE),$B$3="Eikon",VLOOKUP(A394,TR_High!B:C,2,0)),"")</f>
        <v/>
      </c>
      <c r="C394" s="7" t="str">
        <f ca="1">IFERROR(_xlfn.IFS($B$3="Bloomberg",VLOOKUP(A394,BBG_H_L!$A:$C,2,FALSE),$B$3="Eikon",VLOOKUP(A394,TR_Low!B:C,2,0)),"")</f>
        <v/>
      </c>
      <c r="F394" s="7" t="str">
        <f t="shared" ca="1" si="41"/>
        <v/>
      </c>
      <c r="G394" s="7" t="str">
        <f t="shared" ca="1" si="42"/>
        <v/>
      </c>
      <c r="H394" s="7" t="str">
        <f t="shared" ca="1" si="43"/>
        <v/>
      </c>
      <c r="J394" s="15" t="str">
        <f t="shared" ca="1" si="44"/>
        <v/>
      </c>
    </row>
    <row r="395" spans="1:10" x14ac:dyDescent="0.35">
      <c r="A395" s="10" t="str">
        <f t="shared" ca="1" si="40"/>
        <v/>
      </c>
      <c r="B395" s="2" t="str" cm="1">
        <f t="array" aca="1" ref="B395" ca="1">IFERROR(_xlfn.IFS($B$3="Bloomberg",VLOOKUP(A395,BBG_H_L!$A:$C,3,FALSE),$B$3="Eikon",VLOOKUP(A395,TR_High!B:C,2,0)),"")</f>
        <v/>
      </c>
      <c r="C395" s="7" t="str">
        <f ca="1">IFERROR(_xlfn.IFS($B$3="Bloomberg",VLOOKUP(A395,BBG_H_L!$A:$C,2,FALSE),$B$3="Eikon",VLOOKUP(A395,TR_Low!B:C,2,0)),"")</f>
        <v/>
      </c>
      <c r="F395" s="7" t="str">
        <f t="shared" ca="1" si="41"/>
        <v/>
      </c>
      <c r="G395" s="7" t="str">
        <f t="shared" ca="1" si="42"/>
        <v/>
      </c>
      <c r="H395" s="7" t="str">
        <f t="shared" ca="1" si="43"/>
        <v/>
      </c>
      <c r="J395" s="15" t="str">
        <f t="shared" ca="1" si="44"/>
        <v/>
      </c>
    </row>
    <row r="396" spans="1:10" x14ac:dyDescent="0.35">
      <c r="A396" s="10" t="str">
        <f t="shared" ca="1" si="40"/>
        <v/>
      </c>
      <c r="B396" s="2" t="str" cm="1">
        <f t="array" aca="1" ref="B396" ca="1">IFERROR(_xlfn.IFS($B$3="Bloomberg",VLOOKUP(A396,BBG_H_L!$A:$C,3,FALSE),$B$3="Eikon",VLOOKUP(A396,TR_High!B:C,2,0)),"")</f>
        <v/>
      </c>
      <c r="C396" s="7" t="str">
        <f ca="1">IFERROR(_xlfn.IFS($B$3="Bloomberg",VLOOKUP(A396,BBG_H_L!$A:$C,2,FALSE),$B$3="Eikon",VLOOKUP(A396,TR_Low!B:C,2,0)),"")</f>
        <v/>
      </c>
      <c r="F396" s="7" t="str">
        <f t="shared" ca="1" si="41"/>
        <v/>
      </c>
      <c r="G396" s="7" t="str">
        <f t="shared" ca="1" si="42"/>
        <v/>
      </c>
      <c r="H396" s="7" t="str">
        <f t="shared" ca="1" si="43"/>
        <v/>
      </c>
      <c r="J396" s="15" t="str">
        <f t="shared" ca="1" si="44"/>
        <v/>
      </c>
    </row>
    <row r="397" spans="1:10" x14ac:dyDescent="0.35">
      <c r="A397" s="10" t="str">
        <f t="shared" ca="1" si="40"/>
        <v/>
      </c>
      <c r="B397" s="2" t="str" cm="1">
        <f t="array" aca="1" ref="B397" ca="1">IFERROR(_xlfn.IFS($B$3="Bloomberg",VLOOKUP(A397,BBG_H_L!$A:$C,3,FALSE),$B$3="Eikon",VLOOKUP(A397,TR_High!B:C,2,0)),"")</f>
        <v/>
      </c>
      <c r="C397" s="7" t="str">
        <f ca="1">IFERROR(_xlfn.IFS($B$3="Bloomberg",VLOOKUP(A397,BBG_H_L!$A:$C,2,FALSE),$B$3="Eikon",VLOOKUP(A397,TR_Low!B:C,2,0)),"")</f>
        <v/>
      </c>
      <c r="F397" s="7" t="str">
        <f t="shared" ca="1" si="41"/>
        <v/>
      </c>
      <c r="G397" s="7" t="str">
        <f t="shared" ca="1" si="42"/>
        <v/>
      </c>
      <c r="H397" s="7" t="str">
        <f t="shared" ca="1" si="43"/>
        <v/>
      </c>
      <c r="J397" s="15" t="str">
        <f t="shared" ca="1" si="44"/>
        <v/>
      </c>
    </row>
    <row r="398" spans="1:10" x14ac:dyDescent="0.35">
      <c r="A398" s="10" t="str">
        <f t="shared" ca="1" si="40"/>
        <v/>
      </c>
      <c r="B398" s="2" t="str" cm="1">
        <f t="array" aca="1" ref="B398" ca="1">IFERROR(_xlfn.IFS($B$3="Bloomberg",VLOOKUP(A398,BBG_H_L!$A:$C,3,FALSE),$B$3="Eikon",VLOOKUP(A398,TR_High!B:C,2,0)),"")</f>
        <v/>
      </c>
      <c r="C398" s="7" t="str">
        <f ca="1">IFERROR(_xlfn.IFS($B$3="Bloomberg",VLOOKUP(A398,BBG_H_L!$A:$C,2,FALSE),$B$3="Eikon",VLOOKUP(A398,TR_Low!B:C,2,0)),"")</f>
        <v/>
      </c>
      <c r="F398" s="7" t="str">
        <f t="shared" ca="1" si="41"/>
        <v/>
      </c>
      <c r="G398" s="7" t="str">
        <f t="shared" ca="1" si="42"/>
        <v/>
      </c>
      <c r="H398" s="7" t="str">
        <f t="shared" ca="1" si="43"/>
        <v/>
      </c>
      <c r="J398" s="15" t="str">
        <f t="shared" ca="1" si="44"/>
        <v/>
      </c>
    </row>
    <row r="399" spans="1:10" x14ac:dyDescent="0.35">
      <c r="A399" s="10" t="str">
        <f t="shared" ca="1" si="40"/>
        <v/>
      </c>
      <c r="B399" s="2" t="str" cm="1">
        <f t="array" aca="1" ref="B399" ca="1">IFERROR(_xlfn.IFS($B$3="Bloomberg",VLOOKUP(A399,BBG_H_L!$A:$C,3,FALSE),$B$3="Eikon",VLOOKUP(A399,TR_High!B:C,2,0)),"")</f>
        <v/>
      </c>
      <c r="C399" s="7" t="str">
        <f ca="1">IFERROR(_xlfn.IFS($B$3="Bloomberg",VLOOKUP(A399,BBG_H_L!$A:$C,2,FALSE),$B$3="Eikon",VLOOKUP(A399,TR_Low!B:C,2,0)),"")</f>
        <v/>
      </c>
      <c r="F399" s="7" t="str">
        <f t="shared" ca="1" si="41"/>
        <v/>
      </c>
      <c r="G399" s="7" t="str">
        <f t="shared" ca="1" si="42"/>
        <v/>
      </c>
      <c r="H399" s="7" t="str">
        <f t="shared" ca="1" si="43"/>
        <v/>
      </c>
      <c r="J399" s="15" t="str">
        <f t="shared" ca="1" si="44"/>
        <v/>
      </c>
    </row>
    <row r="400" spans="1:10" x14ac:dyDescent="0.35">
      <c r="A400" s="10" t="str">
        <f t="shared" ca="1" si="40"/>
        <v/>
      </c>
      <c r="B400" s="2" t="str" cm="1">
        <f t="array" aca="1" ref="B400" ca="1">IFERROR(_xlfn.IFS($B$3="Bloomberg",VLOOKUP(A400,BBG_H_L!$A:$C,3,FALSE),$B$3="Eikon",VLOOKUP(A400,TR_High!B:C,2,0)),"")</f>
        <v/>
      </c>
      <c r="C400" s="7" t="str">
        <f ca="1">IFERROR(_xlfn.IFS($B$3="Bloomberg",VLOOKUP(A400,BBG_H_L!$A:$C,2,FALSE),$B$3="Eikon",VLOOKUP(A400,TR_Low!B:C,2,0)),"")</f>
        <v/>
      </c>
      <c r="F400" s="7" t="str">
        <f t="shared" ca="1" si="41"/>
        <v/>
      </c>
      <c r="G400" s="7" t="str">
        <f t="shared" ca="1" si="42"/>
        <v/>
      </c>
      <c r="H400" s="7" t="str">
        <f t="shared" ca="1" si="43"/>
        <v/>
      </c>
      <c r="J400" s="15" t="str">
        <f t="shared" ca="1" si="44"/>
        <v/>
      </c>
    </row>
    <row r="401" spans="1:10" x14ac:dyDescent="0.35">
      <c r="A401" s="10" t="str">
        <f t="shared" ca="1" si="40"/>
        <v/>
      </c>
      <c r="B401" s="2" t="str" cm="1">
        <f t="array" aca="1" ref="B401" ca="1">IFERROR(_xlfn.IFS($B$3="Bloomberg",VLOOKUP(A401,BBG_H_L!$A:$C,3,FALSE),$B$3="Eikon",VLOOKUP(A401,TR_High!B:C,2,0)),"")</f>
        <v/>
      </c>
      <c r="C401" s="7" t="str">
        <f ca="1">IFERROR(_xlfn.IFS($B$3="Bloomberg",VLOOKUP(A401,BBG_H_L!$A:$C,2,FALSE),$B$3="Eikon",VLOOKUP(A401,TR_Low!B:C,2,0)),"")</f>
        <v/>
      </c>
      <c r="F401" s="7" t="str">
        <f t="shared" ca="1" si="41"/>
        <v/>
      </c>
      <c r="G401" s="7" t="str">
        <f t="shared" ca="1" si="42"/>
        <v/>
      </c>
      <c r="H401" s="7" t="str">
        <f t="shared" ca="1" si="43"/>
        <v/>
      </c>
      <c r="J401" s="15" t="str">
        <f t="shared" ca="1" si="44"/>
        <v/>
      </c>
    </row>
    <row r="402" spans="1:10" x14ac:dyDescent="0.35">
      <c r="A402" s="10" t="str">
        <f t="shared" ca="1" si="40"/>
        <v/>
      </c>
      <c r="B402" s="2" t="str" cm="1">
        <f t="array" aca="1" ref="B402" ca="1">IFERROR(_xlfn.IFS($B$3="Bloomberg",VLOOKUP(A402,BBG_H_L!$A:$C,3,FALSE),$B$3="Eikon",VLOOKUP(A402,TR_High!B:C,2,0)),"")</f>
        <v/>
      </c>
      <c r="C402" s="7" t="str">
        <f ca="1">IFERROR(_xlfn.IFS($B$3="Bloomberg",VLOOKUP(A402,BBG_H_L!$A:$C,2,FALSE),$B$3="Eikon",VLOOKUP(A402,TR_Low!B:C,2,0)),"")</f>
        <v/>
      </c>
      <c r="F402" s="7" t="str">
        <f t="shared" ca="1" si="41"/>
        <v/>
      </c>
      <c r="G402" s="7" t="str">
        <f t="shared" ca="1" si="42"/>
        <v/>
      </c>
      <c r="H402" s="7" t="str">
        <f t="shared" ca="1" si="43"/>
        <v/>
      </c>
      <c r="J402" s="15" t="str">
        <f t="shared" ca="1" si="44"/>
        <v/>
      </c>
    </row>
    <row r="403" spans="1:10" x14ac:dyDescent="0.35">
      <c r="A403" s="10" t="str">
        <f t="shared" ca="1" si="40"/>
        <v/>
      </c>
      <c r="B403" s="2" t="str" cm="1">
        <f t="array" aca="1" ref="B403" ca="1">IFERROR(_xlfn.IFS($B$3="Bloomberg",VLOOKUP(A403,BBG_H_L!$A:$C,3,FALSE),$B$3="Eikon",VLOOKUP(A403,TR_High!B:C,2,0)),"")</f>
        <v/>
      </c>
      <c r="C403" s="7" t="str">
        <f ca="1">IFERROR(_xlfn.IFS($B$3="Bloomberg",VLOOKUP(A403,BBG_H_L!$A:$C,2,FALSE),$B$3="Eikon",VLOOKUP(A403,TR_Low!B:C,2,0)),"")</f>
        <v/>
      </c>
      <c r="F403" s="7" t="str">
        <f t="shared" ca="1" si="41"/>
        <v/>
      </c>
      <c r="G403" s="7" t="str">
        <f t="shared" ca="1" si="42"/>
        <v/>
      </c>
      <c r="H403" s="7" t="str">
        <f t="shared" ca="1" si="43"/>
        <v/>
      </c>
      <c r="J403" s="15" t="str">
        <f t="shared" ca="1" si="44"/>
        <v/>
      </c>
    </row>
    <row r="404" spans="1:10" x14ac:dyDescent="0.35">
      <c r="A404" s="10" t="str">
        <f t="shared" ca="1" si="40"/>
        <v/>
      </c>
      <c r="B404" s="2" t="str" cm="1">
        <f t="array" aca="1" ref="B404" ca="1">IFERROR(_xlfn.IFS($B$3="Bloomberg",VLOOKUP(A404,BBG_H_L!$A:$C,3,FALSE),$B$3="Eikon",VLOOKUP(A404,TR_High!B:C,2,0)),"")</f>
        <v/>
      </c>
      <c r="C404" s="7" t="str">
        <f ca="1">IFERROR(_xlfn.IFS($B$3="Bloomberg",VLOOKUP(A404,BBG_H_L!$A:$C,2,FALSE),$B$3="Eikon",VLOOKUP(A404,TR_Low!B:C,2,0)),"")</f>
        <v/>
      </c>
      <c r="F404" s="7" t="str">
        <f t="shared" ca="1" si="41"/>
        <v/>
      </c>
      <c r="G404" s="7" t="str">
        <f t="shared" ca="1" si="42"/>
        <v/>
      </c>
      <c r="H404" s="7" t="str">
        <f t="shared" ca="1" si="43"/>
        <v/>
      </c>
      <c r="J404" s="15" t="str">
        <f t="shared" ca="1" si="44"/>
        <v/>
      </c>
    </row>
    <row r="405" spans="1:10" x14ac:dyDescent="0.35">
      <c r="A405" s="10" t="str">
        <f t="shared" ca="1" si="40"/>
        <v/>
      </c>
      <c r="B405" s="2" t="str" cm="1">
        <f t="array" aca="1" ref="B405" ca="1">IFERROR(_xlfn.IFS($B$3="Bloomberg",VLOOKUP(A405,BBG_H_L!$A:$C,3,FALSE),$B$3="Eikon",VLOOKUP(A405,TR_High!B:C,2,0)),"")</f>
        <v/>
      </c>
      <c r="C405" s="7" t="str">
        <f ca="1">IFERROR(_xlfn.IFS($B$3="Bloomberg",VLOOKUP(A405,BBG_H_L!$A:$C,2,FALSE),$B$3="Eikon",VLOOKUP(A405,TR_Low!B:C,2,0)),"")</f>
        <v/>
      </c>
      <c r="F405" s="7" t="str">
        <f t="shared" ca="1" si="41"/>
        <v/>
      </c>
      <c r="G405" s="7" t="str">
        <f t="shared" ca="1" si="42"/>
        <v/>
      </c>
      <c r="H405" s="7" t="str">
        <f t="shared" ca="1" si="43"/>
        <v/>
      </c>
      <c r="J405" s="15" t="str">
        <f t="shared" ca="1" si="44"/>
        <v/>
      </c>
    </row>
    <row r="406" spans="1:10" x14ac:dyDescent="0.35">
      <c r="A406" s="10" t="str">
        <f t="shared" ca="1" si="40"/>
        <v/>
      </c>
      <c r="B406" s="2" t="str" cm="1">
        <f t="array" aca="1" ref="B406" ca="1">IFERROR(_xlfn.IFS($B$3="Bloomberg",VLOOKUP(A406,BBG_H_L!$A:$C,3,FALSE),$B$3="Eikon",VLOOKUP(A406,TR_High!B:C,2,0)),"")</f>
        <v/>
      </c>
      <c r="C406" s="7" t="str">
        <f ca="1">IFERROR(_xlfn.IFS($B$3="Bloomberg",VLOOKUP(A406,BBG_H_L!$A:$C,2,FALSE),$B$3="Eikon",VLOOKUP(A406,TR_Low!B:C,2,0)),"")</f>
        <v/>
      </c>
      <c r="F406" s="7" t="str">
        <f t="shared" ca="1" si="41"/>
        <v/>
      </c>
      <c r="G406" s="7" t="str">
        <f t="shared" ca="1" si="42"/>
        <v/>
      </c>
      <c r="H406" s="7" t="str">
        <f t="shared" ca="1" si="43"/>
        <v/>
      </c>
      <c r="J406" s="15" t="str">
        <f t="shared" ca="1" si="44"/>
        <v/>
      </c>
    </row>
    <row r="407" spans="1:10" x14ac:dyDescent="0.35">
      <c r="A407" s="10" t="str">
        <f t="shared" ca="1" si="40"/>
        <v/>
      </c>
      <c r="B407" s="2" t="str" cm="1">
        <f t="array" aca="1" ref="B407" ca="1">IFERROR(_xlfn.IFS($B$3="Bloomberg",VLOOKUP(A407,BBG_H_L!$A:$C,3,FALSE),$B$3="Eikon",VLOOKUP(A407,TR_High!B:C,2,0)),"")</f>
        <v/>
      </c>
      <c r="C407" s="7" t="str">
        <f ca="1">IFERROR(_xlfn.IFS($B$3="Bloomberg",VLOOKUP(A407,BBG_H_L!$A:$C,2,FALSE),$B$3="Eikon",VLOOKUP(A407,TR_Low!B:C,2,0)),"")</f>
        <v/>
      </c>
      <c r="F407" s="7" t="str">
        <f t="shared" ca="1" si="41"/>
        <v/>
      </c>
      <c r="G407" s="7" t="str">
        <f t="shared" ca="1" si="42"/>
        <v/>
      </c>
      <c r="H407" s="7" t="str">
        <f t="shared" ca="1" si="43"/>
        <v/>
      </c>
      <c r="J407" s="15" t="str">
        <f t="shared" ca="1" si="44"/>
        <v/>
      </c>
    </row>
    <row r="408" spans="1:10" x14ac:dyDescent="0.35">
      <c r="A408" s="10" t="str">
        <f t="shared" ca="1" si="40"/>
        <v/>
      </c>
      <c r="B408" s="2" t="str" cm="1">
        <f t="array" aca="1" ref="B408" ca="1">IFERROR(_xlfn.IFS($B$3="Bloomberg",VLOOKUP(A408,BBG_H_L!$A:$C,3,FALSE),$B$3="Eikon",VLOOKUP(A408,TR_High!B:C,2,0)),"")</f>
        <v/>
      </c>
      <c r="C408" s="7" t="str">
        <f ca="1">IFERROR(_xlfn.IFS($B$3="Bloomberg",VLOOKUP(A408,BBG_H_L!$A:$C,2,FALSE),$B$3="Eikon",VLOOKUP(A408,TR_Low!B:C,2,0)),"")</f>
        <v/>
      </c>
      <c r="F408" s="7" t="str">
        <f t="shared" ca="1" si="41"/>
        <v/>
      </c>
      <c r="G408" s="7" t="str">
        <f t="shared" ca="1" si="42"/>
        <v/>
      </c>
      <c r="H408" s="7" t="str">
        <f t="shared" ca="1" si="43"/>
        <v/>
      </c>
      <c r="J408" s="15" t="str">
        <f t="shared" ca="1" si="44"/>
        <v/>
      </c>
    </row>
    <row r="409" spans="1:10" x14ac:dyDescent="0.35">
      <c r="A409" s="10" t="str">
        <f t="shared" ca="1" si="40"/>
        <v/>
      </c>
      <c r="B409" s="2" t="str" cm="1">
        <f t="array" aca="1" ref="B409" ca="1">IFERROR(_xlfn.IFS($B$3="Bloomberg",VLOOKUP(A409,BBG_H_L!$A:$C,3,FALSE),$B$3="Eikon",VLOOKUP(A409,TR_High!B:C,2,0)),"")</f>
        <v/>
      </c>
      <c r="C409" s="7" t="str">
        <f ca="1">IFERROR(_xlfn.IFS($B$3="Bloomberg",VLOOKUP(A409,BBG_H_L!$A:$C,2,FALSE),$B$3="Eikon",VLOOKUP(A409,TR_Low!B:C,2,0)),"")</f>
        <v/>
      </c>
      <c r="F409" s="7" t="str">
        <f t="shared" ca="1" si="41"/>
        <v/>
      </c>
      <c r="G409" s="7" t="str">
        <f t="shared" ca="1" si="42"/>
        <v/>
      </c>
      <c r="H409" s="7" t="str">
        <f t="shared" ca="1" si="43"/>
        <v/>
      </c>
      <c r="J409" s="15" t="str">
        <f t="shared" ca="1" si="44"/>
        <v/>
      </c>
    </row>
    <row r="410" spans="1:10" x14ac:dyDescent="0.35">
      <c r="A410" s="10" t="str">
        <f t="shared" ca="1" si="40"/>
        <v/>
      </c>
      <c r="B410" s="2" t="str" cm="1">
        <f t="array" aca="1" ref="B410" ca="1">IFERROR(_xlfn.IFS($B$3="Bloomberg",VLOOKUP(A410,BBG_H_L!$A:$C,3,FALSE),$B$3="Eikon",VLOOKUP(A410,TR_High!B:C,2,0)),"")</f>
        <v/>
      </c>
      <c r="C410" s="7" t="str">
        <f ca="1">IFERROR(_xlfn.IFS($B$3="Bloomberg",VLOOKUP(A410,BBG_H_L!$A:$C,2,FALSE),$B$3="Eikon",VLOOKUP(A410,TR_Low!B:C,2,0)),"")</f>
        <v/>
      </c>
      <c r="F410" s="7" t="str">
        <f t="shared" ca="1" si="41"/>
        <v/>
      </c>
      <c r="G410" s="7" t="str">
        <f t="shared" ca="1" si="42"/>
        <v/>
      </c>
      <c r="H410" s="7" t="str">
        <f t="shared" ca="1" si="43"/>
        <v/>
      </c>
      <c r="J410" s="15" t="str">
        <f t="shared" ca="1" si="44"/>
        <v/>
      </c>
    </row>
    <row r="411" spans="1:10" x14ac:dyDescent="0.35">
      <c r="A411" s="10" t="str">
        <f t="shared" ca="1" si="40"/>
        <v/>
      </c>
      <c r="B411" s="2" t="str" cm="1">
        <f t="array" aca="1" ref="B411" ca="1">IFERROR(_xlfn.IFS($B$3="Bloomberg",VLOOKUP(A411,BBG_H_L!$A:$C,3,FALSE),$B$3="Eikon",VLOOKUP(A411,TR_High!B:C,2,0)),"")</f>
        <v/>
      </c>
      <c r="C411" s="7" t="str">
        <f ca="1">IFERROR(_xlfn.IFS($B$3="Bloomberg",VLOOKUP(A411,BBG_H_L!$A:$C,2,FALSE),$B$3="Eikon",VLOOKUP(A411,TR_Low!B:C,2,0)),"")</f>
        <v/>
      </c>
      <c r="F411" s="7" t="str">
        <f t="shared" ca="1" si="41"/>
        <v/>
      </c>
      <c r="G411" s="7" t="str">
        <f t="shared" ca="1" si="42"/>
        <v/>
      </c>
      <c r="H411" s="7" t="str">
        <f t="shared" ca="1" si="43"/>
        <v/>
      </c>
      <c r="J411" s="15" t="str">
        <f t="shared" ca="1" si="44"/>
        <v/>
      </c>
    </row>
    <row r="412" spans="1:10" x14ac:dyDescent="0.35">
      <c r="A412" s="10" t="str">
        <f t="shared" ca="1" si="40"/>
        <v/>
      </c>
      <c r="B412" s="2" t="str" cm="1">
        <f t="array" aca="1" ref="B412" ca="1">IFERROR(_xlfn.IFS($B$3="Bloomberg",VLOOKUP(A412,BBG_H_L!$A:$C,3,FALSE),$B$3="Eikon",VLOOKUP(A412,TR_High!B:C,2,0)),"")</f>
        <v/>
      </c>
      <c r="C412" s="7" t="str">
        <f ca="1">IFERROR(_xlfn.IFS($B$3="Bloomberg",VLOOKUP(A412,BBG_H_L!$A:$C,2,FALSE),$B$3="Eikon",VLOOKUP(A412,TR_Low!B:C,2,0)),"")</f>
        <v/>
      </c>
      <c r="F412" s="7" t="str">
        <f t="shared" ca="1" si="41"/>
        <v/>
      </c>
      <c r="G412" s="7" t="str">
        <f t="shared" ca="1" si="42"/>
        <v/>
      </c>
      <c r="H412" s="7" t="str">
        <f t="shared" ca="1" si="43"/>
        <v/>
      </c>
      <c r="J412" s="15" t="str">
        <f t="shared" ca="1" si="44"/>
        <v/>
      </c>
    </row>
    <row r="413" spans="1:10" x14ac:dyDescent="0.35">
      <c r="A413" s="10" t="str">
        <f t="shared" ca="1" si="40"/>
        <v/>
      </c>
      <c r="B413" s="2" t="str" cm="1">
        <f t="array" aca="1" ref="B413" ca="1">IFERROR(_xlfn.IFS($B$3="Bloomberg",VLOOKUP(A413,BBG_H_L!$A:$C,3,FALSE),$B$3="Eikon",VLOOKUP(A413,TR_High!B:C,2,0)),"")</f>
        <v/>
      </c>
      <c r="C413" s="7" t="str">
        <f ca="1">IFERROR(_xlfn.IFS($B$3="Bloomberg",VLOOKUP(A413,BBG_H_L!$A:$C,2,FALSE),$B$3="Eikon",VLOOKUP(A413,TR_Low!B:C,2,0)),"")</f>
        <v/>
      </c>
      <c r="F413" s="7" t="str">
        <f t="shared" ca="1" si="41"/>
        <v/>
      </c>
      <c r="G413" s="7" t="str">
        <f t="shared" ca="1" si="42"/>
        <v/>
      </c>
      <c r="H413" s="7" t="str">
        <f t="shared" ca="1" si="43"/>
        <v/>
      </c>
      <c r="J413" s="15" t="str">
        <f t="shared" ca="1" si="44"/>
        <v/>
      </c>
    </row>
    <row r="414" spans="1:10" x14ac:dyDescent="0.35">
      <c r="A414" s="10" t="str">
        <f t="shared" ca="1" si="40"/>
        <v/>
      </c>
      <c r="B414" s="2" t="str" cm="1">
        <f t="array" aca="1" ref="B414" ca="1">IFERROR(_xlfn.IFS($B$3="Bloomberg",VLOOKUP(A414,BBG_H_L!$A:$C,3,FALSE),$B$3="Eikon",VLOOKUP(A414,TR_High!B:C,2,0)),"")</f>
        <v/>
      </c>
      <c r="C414" s="7" t="str">
        <f ca="1">IFERROR(_xlfn.IFS($B$3="Bloomberg",VLOOKUP(A414,BBG_H_L!$A:$C,2,FALSE),$B$3="Eikon",VLOOKUP(A414,TR_Low!B:C,2,0)),"")</f>
        <v/>
      </c>
      <c r="F414" s="7" t="str">
        <f t="shared" ca="1" si="41"/>
        <v/>
      </c>
      <c r="G414" s="7" t="str">
        <f t="shared" ca="1" si="42"/>
        <v/>
      </c>
      <c r="H414" s="7" t="str">
        <f t="shared" ca="1" si="43"/>
        <v/>
      </c>
      <c r="J414" s="15" t="str">
        <f t="shared" ca="1" si="44"/>
        <v/>
      </c>
    </row>
    <row r="415" spans="1:10" x14ac:dyDescent="0.35">
      <c r="A415" s="10" t="str">
        <f t="shared" ca="1" si="40"/>
        <v/>
      </c>
      <c r="B415" s="2" t="str" cm="1">
        <f t="array" aca="1" ref="B415" ca="1">IFERROR(_xlfn.IFS($B$3="Bloomberg",VLOOKUP(A415,BBG_H_L!$A:$C,3,FALSE),$B$3="Eikon",VLOOKUP(A415,TR_High!B:C,2,0)),"")</f>
        <v/>
      </c>
      <c r="C415" s="7" t="str">
        <f ca="1">IFERROR(_xlfn.IFS($B$3="Bloomberg",VLOOKUP(A415,BBG_H_L!$A:$C,2,FALSE),$B$3="Eikon",VLOOKUP(A415,TR_Low!B:C,2,0)),"")</f>
        <v/>
      </c>
      <c r="F415" s="7" t="str">
        <f t="shared" ca="1" si="41"/>
        <v/>
      </c>
      <c r="G415" s="7" t="str">
        <f t="shared" ca="1" si="42"/>
        <v/>
      </c>
      <c r="H415" s="7" t="str">
        <f t="shared" ca="1" si="43"/>
        <v/>
      </c>
      <c r="J415" s="15" t="str">
        <f t="shared" ca="1" si="44"/>
        <v/>
      </c>
    </row>
    <row r="416" spans="1:10" x14ac:dyDescent="0.35">
      <c r="A416" s="10" t="str">
        <f t="shared" ca="1" si="40"/>
        <v/>
      </c>
      <c r="B416" s="2" t="str" cm="1">
        <f t="array" aca="1" ref="B416" ca="1">IFERROR(_xlfn.IFS($B$3="Bloomberg",VLOOKUP(A416,BBG_H_L!$A:$C,3,FALSE),$B$3="Eikon",VLOOKUP(A416,TR_High!B:C,2,0)),"")</f>
        <v/>
      </c>
      <c r="C416" s="7" t="str">
        <f ca="1">IFERROR(_xlfn.IFS($B$3="Bloomberg",VLOOKUP(A416,BBG_H_L!$A:$C,2,FALSE),$B$3="Eikon",VLOOKUP(A416,TR_Low!B:C,2,0)),"")</f>
        <v/>
      </c>
      <c r="F416" s="7" t="str">
        <f t="shared" ca="1" si="41"/>
        <v/>
      </c>
      <c r="G416" s="7" t="str">
        <f t="shared" ca="1" si="42"/>
        <v/>
      </c>
      <c r="H416" s="7" t="str">
        <f t="shared" ca="1" si="43"/>
        <v/>
      </c>
      <c r="J416" s="15" t="str">
        <f t="shared" ca="1" si="44"/>
        <v/>
      </c>
    </row>
    <row r="417" spans="1:10" x14ac:dyDescent="0.35">
      <c r="A417" s="10" t="str">
        <f t="shared" ca="1" si="40"/>
        <v/>
      </c>
      <c r="B417" s="2" t="str" cm="1">
        <f t="array" aca="1" ref="B417" ca="1">IFERROR(_xlfn.IFS($B$3="Bloomberg",VLOOKUP(A417,BBG_H_L!$A:$C,3,FALSE),$B$3="Eikon",VLOOKUP(A417,TR_High!B:C,2,0)),"")</f>
        <v/>
      </c>
      <c r="C417" s="7" t="str">
        <f ca="1">IFERROR(_xlfn.IFS($B$3="Bloomberg",VLOOKUP(A417,BBG_H_L!$A:$C,2,FALSE),$B$3="Eikon",VLOOKUP(A417,TR_Low!B:C,2,0)),"")</f>
        <v/>
      </c>
      <c r="F417" s="7" t="str">
        <f t="shared" ca="1" si="41"/>
        <v/>
      </c>
      <c r="G417" s="7" t="str">
        <f t="shared" ca="1" si="42"/>
        <v/>
      </c>
      <c r="H417" s="7" t="str">
        <f t="shared" ca="1" si="43"/>
        <v/>
      </c>
      <c r="J417" s="15" t="str">
        <f t="shared" ca="1" si="44"/>
        <v/>
      </c>
    </row>
    <row r="418" spans="1:10" x14ac:dyDescent="0.35">
      <c r="A418" s="10" t="str">
        <f t="shared" ca="1" si="40"/>
        <v/>
      </c>
      <c r="B418" s="2" t="str" cm="1">
        <f t="array" aca="1" ref="B418" ca="1">IFERROR(_xlfn.IFS($B$3="Bloomberg",VLOOKUP(A418,BBG_H_L!$A:$C,3,FALSE),$B$3="Eikon",VLOOKUP(A418,TR_High!B:C,2,0)),"")</f>
        <v/>
      </c>
      <c r="C418" s="7" t="str">
        <f ca="1">IFERROR(_xlfn.IFS($B$3="Bloomberg",VLOOKUP(A418,BBG_H_L!$A:$C,2,FALSE),$B$3="Eikon",VLOOKUP(A418,TR_Low!B:C,2,0)),"")</f>
        <v/>
      </c>
      <c r="F418" s="7" t="str">
        <f t="shared" ca="1" si="41"/>
        <v/>
      </c>
      <c r="G418" s="7" t="str">
        <f t="shared" ca="1" si="42"/>
        <v/>
      </c>
      <c r="H418" s="7" t="str">
        <f t="shared" ca="1" si="43"/>
        <v/>
      </c>
      <c r="J418" s="15" t="str">
        <f t="shared" ca="1" si="44"/>
        <v/>
      </c>
    </row>
    <row r="419" spans="1:10" x14ac:dyDescent="0.35">
      <c r="A419" s="10" t="str">
        <f t="shared" ca="1" si="40"/>
        <v/>
      </c>
      <c r="B419" s="2" t="str" cm="1">
        <f t="array" aca="1" ref="B419" ca="1">IFERROR(_xlfn.IFS($B$3="Bloomberg",VLOOKUP(A419,BBG_H_L!$A:$C,3,FALSE),$B$3="Eikon",VLOOKUP(A419,TR_High!B:C,2,0)),"")</f>
        <v/>
      </c>
      <c r="C419" s="7" t="str">
        <f ca="1">IFERROR(_xlfn.IFS($B$3="Bloomberg",VLOOKUP(A419,BBG_H_L!$A:$C,2,FALSE),$B$3="Eikon",VLOOKUP(A419,TR_Low!B:C,2,0)),"")</f>
        <v/>
      </c>
      <c r="F419" s="7" t="str">
        <f t="shared" ca="1" si="41"/>
        <v/>
      </c>
      <c r="G419" s="7" t="str">
        <f t="shared" ca="1" si="42"/>
        <v/>
      </c>
      <c r="H419" s="7" t="str">
        <f t="shared" ca="1" si="43"/>
        <v/>
      </c>
      <c r="J419" s="15" t="str">
        <f t="shared" ca="1" si="44"/>
        <v/>
      </c>
    </row>
    <row r="420" spans="1:10" x14ac:dyDescent="0.35">
      <c r="A420" s="10" t="str">
        <f t="shared" ca="1" si="40"/>
        <v/>
      </c>
      <c r="B420" s="2" t="str" cm="1">
        <f t="array" aca="1" ref="B420" ca="1">IFERROR(_xlfn.IFS($B$3="Bloomberg",VLOOKUP(A420,BBG_H_L!$A:$C,3,FALSE),$B$3="Eikon",VLOOKUP(A420,TR_High!B:C,2,0)),"")</f>
        <v/>
      </c>
      <c r="C420" s="7" t="str">
        <f ca="1">IFERROR(_xlfn.IFS($B$3="Bloomberg",VLOOKUP(A420,BBG_H_L!$A:$C,2,FALSE),$B$3="Eikon",VLOOKUP(A420,TR_Low!B:C,2,0)),"")</f>
        <v/>
      </c>
      <c r="F420" s="7" t="str">
        <f t="shared" ca="1" si="41"/>
        <v/>
      </c>
      <c r="G420" s="7" t="str">
        <f t="shared" ca="1" si="42"/>
        <v/>
      </c>
      <c r="H420" s="7" t="str">
        <f t="shared" ca="1" si="43"/>
        <v/>
      </c>
      <c r="J420" s="15" t="str">
        <f t="shared" ca="1" si="44"/>
        <v/>
      </c>
    </row>
    <row r="421" spans="1:10" x14ac:dyDescent="0.35">
      <c r="A421" s="10" t="str">
        <f t="shared" ca="1" si="40"/>
        <v/>
      </c>
      <c r="B421" s="2" t="str" cm="1">
        <f t="array" aca="1" ref="B421" ca="1">IFERROR(_xlfn.IFS($B$3="Bloomberg",VLOOKUP(A421,BBG_H_L!$A:$C,3,FALSE),$B$3="Eikon",VLOOKUP(A421,TR_High!B:C,2,0)),"")</f>
        <v/>
      </c>
      <c r="C421" s="7" t="str">
        <f ca="1">IFERROR(_xlfn.IFS($B$3="Bloomberg",VLOOKUP(A421,BBG_H_L!$A:$C,2,FALSE),$B$3="Eikon",VLOOKUP(A421,TR_Low!B:C,2,0)),"")</f>
        <v/>
      </c>
      <c r="F421" s="7" t="str">
        <f t="shared" ca="1" si="41"/>
        <v/>
      </c>
      <c r="G421" s="7" t="str">
        <f t="shared" ca="1" si="42"/>
        <v/>
      </c>
      <c r="H421" s="7" t="str">
        <f t="shared" ca="1" si="43"/>
        <v/>
      </c>
      <c r="J421" s="15" t="str">
        <f t="shared" ca="1" si="44"/>
        <v/>
      </c>
    </row>
    <row r="422" spans="1:10" x14ac:dyDescent="0.35">
      <c r="A422" s="10" t="str">
        <f t="shared" ca="1" si="40"/>
        <v/>
      </c>
      <c r="B422" s="2" t="str" cm="1">
        <f t="array" aca="1" ref="B422" ca="1">IFERROR(_xlfn.IFS($B$3="Bloomberg",VLOOKUP(A422,BBG_H_L!$A:$C,3,FALSE),$B$3="Eikon",VLOOKUP(A422,TR_High!B:C,2,0)),"")</f>
        <v/>
      </c>
      <c r="C422" s="7" t="str">
        <f ca="1">IFERROR(_xlfn.IFS($B$3="Bloomberg",VLOOKUP(A422,BBG_H_L!$A:$C,2,FALSE),$B$3="Eikon",VLOOKUP(A422,TR_Low!B:C,2,0)),"")</f>
        <v/>
      </c>
      <c r="F422" s="7" t="str">
        <f t="shared" ca="1" si="41"/>
        <v/>
      </c>
      <c r="G422" s="7" t="str">
        <f t="shared" ca="1" si="42"/>
        <v/>
      </c>
      <c r="H422" s="7" t="str">
        <f t="shared" ca="1" si="43"/>
        <v/>
      </c>
      <c r="J422" s="15" t="str">
        <f t="shared" ca="1" si="44"/>
        <v/>
      </c>
    </row>
    <row r="423" spans="1:10" x14ac:dyDescent="0.35">
      <c r="A423" s="10" t="str">
        <f t="shared" ca="1" si="40"/>
        <v/>
      </c>
      <c r="B423" s="2" t="str" cm="1">
        <f t="array" aca="1" ref="B423" ca="1">IFERROR(_xlfn.IFS($B$3="Bloomberg",VLOOKUP(A423,BBG_H_L!$A:$C,3,FALSE),$B$3="Eikon",VLOOKUP(A423,TR_High!B:C,2,0)),"")</f>
        <v/>
      </c>
      <c r="C423" s="7" t="str">
        <f ca="1">IFERROR(_xlfn.IFS($B$3="Bloomberg",VLOOKUP(A423,BBG_H_L!$A:$C,2,FALSE),$B$3="Eikon",VLOOKUP(A423,TR_Low!B:C,2,0)),"")</f>
        <v/>
      </c>
      <c r="F423" s="7" t="str">
        <f t="shared" ca="1" si="41"/>
        <v/>
      </c>
      <c r="G423" s="7" t="str">
        <f t="shared" ca="1" si="42"/>
        <v/>
      </c>
      <c r="H423" s="7" t="str">
        <f t="shared" ca="1" si="43"/>
        <v/>
      </c>
      <c r="J423" s="15" t="str">
        <f t="shared" ca="1" si="44"/>
        <v/>
      </c>
    </row>
    <row r="424" spans="1:10" x14ac:dyDescent="0.35">
      <c r="A424" s="10" t="str">
        <f t="shared" ca="1" si="40"/>
        <v/>
      </c>
      <c r="B424" s="2" t="str" cm="1">
        <f t="array" aca="1" ref="B424" ca="1">IFERROR(_xlfn.IFS($B$3="Bloomberg",VLOOKUP(A424,BBG_H_L!$A:$C,3,FALSE),$B$3="Eikon",VLOOKUP(A424,TR_High!B:C,2,0)),"")</f>
        <v/>
      </c>
      <c r="C424" s="7" t="str">
        <f ca="1">IFERROR(_xlfn.IFS($B$3="Bloomberg",VLOOKUP(A424,BBG_H_L!$A:$C,2,FALSE),$B$3="Eikon",VLOOKUP(A424,TR_Low!B:C,2,0)),"")</f>
        <v/>
      </c>
      <c r="F424" s="7" t="str">
        <f t="shared" ca="1" si="41"/>
        <v/>
      </c>
      <c r="G424" s="7" t="str">
        <f t="shared" ca="1" si="42"/>
        <v/>
      </c>
      <c r="H424" s="7" t="str">
        <f t="shared" ca="1" si="43"/>
        <v/>
      </c>
      <c r="J424" s="15" t="str">
        <f t="shared" ca="1" si="44"/>
        <v/>
      </c>
    </row>
    <row r="425" spans="1:10" x14ac:dyDescent="0.35">
      <c r="A425" s="10" t="str">
        <f t="shared" ca="1" si="40"/>
        <v/>
      </c>
      <c r="B425" s="2" t="str" cm="1">
        <f t="array" aca="1" ref="B425" ca="1">IFERROR(_xlfn.IFS($B$3="Bloomberg",VLOOKUP(A425,BBG_H_L!$A:$C,3,FALSE),$B$3="Eikon",VLOOKUP(A425,TR_High!B:C,2,0)),"")</f>
        <v/>
      </c>
      <c r="C425" s="7" t="str">
        <f ca="1">IFERROR(_xlfn.IFS($B$3="Bloomberg",VLOOKUP(A425,BBG_H_L!$A:$C,2,FALSE),$B$3="Eikon",VLOOKUP(A425,TR_Low!B:C,2,0)),"")</f>
        <v/>
      </c>
      <c r="F425" s="7" t="str">
        <f t="shared" ca="1" si="41"/>
        <v/>
      </c>
      <c r="G425" s="7" t="str">
        <f t="shared" ca="1" si="42"/>
        <v/>
      </c>
      <c r="H425" s="7" t="str">
        <f t="shared" ca="1" si="43"/>
        <v/>
      </c>
      <c r="J425" s="15" t="str">
        <f t="shared" ca="1" si="44"/>
        <v/>
      </c>
    </row>
    <row r="426" spans="1:10" x14ac:dyDescent="0.35">
      <c r="A426" s="10" t="str">
        <f t="shared" ca="1" si="40"/>
        <v/>
      </c>
      <c r="B426" s="2" t="str" cm="1">
        <f t="array" aca="1" ref="B426" ca="1">IFERROR(_xlfn.IFS($B$3="Bloomberg",VLOOKUP(A426,BBG_H_L!$A:$C,3,FALSE),$B$3="Eikon",VLOOKUP(A426,TR_High!B:C,2,0)),"")</f>
        <v/>
      </c>
      <c r="C426" s="7" t="str">
        <f ca="1">IFERROR(_xlfn.IFS($B$3="Bloomberg",VLOOKUP(A426,BBG_H_L!$A:$C,2,FALSE),$B$3="Eikon",VLOOKUP(A426,TR_Low!B:C,2,0)),"")</f>
        <v/>
      </c>
      <c r="F426" s="7" t="str">
        <f t="shared" ca="1" si="41"/>
        <v/>
      </c>
      <c r="G426" s="7" t="str">
        <f t="shared" ca="1" si="42"/>
        <v/>
      </c>
      <c r="H426" s="7" t="str">
        <f t="shared" ca="1" si="43"/>
        <v/>
      </c>
      <c r="J426" s="15" t="str">
        <f t="shared" ca="1" si="44"/>
        <v/>
      </c>
    </row>
    <row r="427" spans="1:10" x14ac:dyDescent="0.35">
      <c r="A427" s="10" t="str">
        <f t="shared" ca="1" si="40"/>
        <v/>
      </c>
      <c r="B427" s="2" t="str" cm="1">
        <f t="array" aca="1" ref="B427" ca="1">IFERROR(_xlfn.IFS($B$3="Bloomberg",VLOOKUP(A427,BBG_H_L!$A:$C,3,FALSE),$B$3="Eikon",VLOOKUP(A427,TR_High!B:C,2,0)),"")</f>
        <v/>
      </c>
      <c r="C427" s="7" t="str">
        <f ca="1">IFERROR(_xlfn.IFS($B$3="Bloomberg",VLOOKUP(A427,BBG_H_L!$A:$C,2,FALSE),$B$3="Eikon",VLOOKUP(A427,TR_Low!B:C,2,0)),"")</f>
        <v/>
      </c>
      <c r="F427" s="7" t="str">
        <f t="shared" ca="1" si="41"/>
        <v/>
      </c>
      <c r="G427" s="7" t="str">
        <f t="shared" ca="1" si="42"/>
        <v/>
      </c>
      <c r="H427" s="7" t="str">
        <f t="shared" ca="1" si="43"/>
        <v/>
      </c>
      <c r="J427" s="15" t="str">
        <f t="shared" ca="1" si="44"/>
        <v/>
      </c>
    </row>
    <row r="428" spans="1:10" x14ac:dyDescent="0.35">
      <c r="A428" s="10" t="str">
        <f t="shared" ca="1" si="40"/>
        <v/>
      </c>
      <c r="B428" s="2" t="str" cm="1">
        <f t="array" aca="1" ref="B428" ca="1">IFERROR(_xlfn.IFS($B$3="Bloomberg",VLOOKUP(A428,BBG_H_L!$A:$C,3,FALSE),$B$3="Eikon",VLOOKUP(A428,TR_High!B:C,2,0)),"")</f>
        <v/>
      </c>
      <c r="C428" s="7" t="str">
        <f ca="1">IFERROR(_xlfn.IFS($B$3="Bloomberg",VLOOKUP(A428,BBG_H_L!$A:$C,2,FALSE),$B$3="Eikon",VLOOKUP(A428,TR_Low!B:C,2,0)),"")</f>
        <v/>
      </c>
      <c r="F428" s="7" t="str">
        <f t="shared" ca="1" si="41"/>
        <v/>
      </c>
      <c r="G428" s="7" t="str">
        <f t="shared" ca="1" si="42"/>
        <v/>
      </c>
      <c r="H428" s="7" t="str">
        <f t="shared" ca="1" si="43"/>
        <v/>
      </c>
      <c r="J428" s="15" t="str">
        <f t="shared" ca="1" si="44"/>
        <v/>
      </c>
    </row>
    <row r="429" spans="1:10" x14ac:dyDescent="0.35">
      <c r="A429" s="10" t="str">
        <f t="shared" ca="1" si="40"/>
        <v/>
      </c>
      <c r="B429" s="2" t="str" cm="1">
        <f t="array" aca="1" ref="B429" ca="1">IFERROR(_xlfn.IFS($B$3="Bloomberg",VLOOKUP(A429,BBG_H_L!$A:$C,3,FALSE),$B$3="Eikon",VLOOKUP(A429,TR_High!B:C,2,0)),"")</f>
        <v/>
      </c>
      <c r="C429" s="7" t="str">
        <f ca="1">IFERROR(_xlfn.IFS($B$3="Bloomberg",VLOOKUP(A429,BBG_H_L!$A:$C,2,FALSE),$B$3="Eikon",VLOOKUP(A429,TR_Low!B:C,2,0)),"")</f>
        <v/>
      </c>
      <c r="F429" s="7" t="str">
        <f t="shared" ca="1" si="41"/>
        <v/>
      </c>
      <c r="G429" s="7" t="str">
        <f t="shared" ca="1" si="42"/>
        <v/>
      </c>
      <c r="H429" s="7" t="str">
        <f t="shared" ca="1" si="43"/>
        <v/>
      </c>
      <c r="J429" s="15" t="str">
        <f t="shared" ca="1" si="44"/>
        <v/>
      </c>
    </row>
    <row r="430" spans="1:10" x14ac:dyDescent="0.35">
      <c r="A430" s="10" t="str">
        <f t="shared" ca="1" si="40"/>
        <v/>
      </c>
      <c r="B430" s="2" t="str" cm="1">
        <f t="array" aca="1" ref="B430" ca="1">IFERROR(_xlfn.IFS($B$3="Bloomberg",VLOOKUP(A430,BBG_H_L!$A:$C,3,FALSE),$B$3="Eikon",VLOOKUP(A430,TR_High!B:C,2,0)),"")</f>
        <v/>
      </c>
      <c r="C430" s="7" t="str">
        <f ca="1">IFERROR(_xlfn.IFS($B$3="Bloomberg",VLOOKUP(A430,BBG_H_L!$A:$C,2,FALSE),$B$3="Eikon",VLOOKUP(A430,TR_Low!B:C,2,0)),"")</f>
        <v/>
      </c>
      <c r="F430" s="7" t="str">
        <f t="shared" ca="1" si="41"/>
        <v/>
      </c>
      <c r="G430" s="7" t="str">
        <f t="shared" ca="1" si="42"/>
        <v/>
      </c>
      <c r="H430" s="7" t="str">
        <f t="shared" ca="1" si="43"/>
        <v/>
      </c>
      <c r="J430" s="15" t="str">
        <f t="shared" ca="1" si="44"/>
        <v/>
      </c>
    </row>
    <row r="431" spans="1:10" x14ac:dyDescent="0.35">
      <c r="A431" s="10" t="str">
        <f t="shared" ca="1" si="40"/>
        <v/>
      </c>
      <c r="B431" s="2" t="str" cm="1">
        <f t="array" aca="1" ref="B431" ca="1">IFERROR(_xlfn.IFS($B$3="Bloomberg",VLOOKUP(A431,BBG_H_L!$A:$C,3,FALSE),$B$3="Eikon",VLOOKUP(A431,TR_High!B:C,2,0)),"")</f>
        <v/>
      </c>
      <c r="C431" s="7" t="str">
        <f ca="1">IFERROR(_xlfn.IFS($B$3="Bloomberg",VLOOKUP(A431,BBG_H_L!$A:$C,2,FALSE),$B$3="Eikon",VLOOKUP(A431,TR_Low!B:C,2,0)),"")</f>
        <v/>
      </c>
      <c r="F431" s="7" t="str">
        <f t="shared" ca="1" si="41"/>
        <v/>
      </c>
      <c r="G431" s="7" t="str">
        <f t="shared" ca="1" si="42"/>
        <v/>
      </c>
      <c r="H431" s="7" t="str">
        <f t="shared" ca="1" si="43"/>
        <v/>
      </c>
      <c r="J431" s="15" t="str">
        <f t="shared" ca="1" si="44"/>
        <v/>
      </c>
    </row>
    <row r="432" spans="1:10" x14ac:dyDescent="0.35">
      <c r="A432" s="10" t="str">
        <f t="shared" ca="1" si="40"/>
        <v/>
      </c>
      <c r="B432" s="2" t="str" cm="1">
        <f t="array" aca="1" ref="B432" ca="1">IFERROR(_xlfn.IFS($B$3="Bloomberg",VLOOKUP(A432,BBG_H_L!$A:$C,3,FALSE),$B$3="Eikon",VLOOKUP(A432,TR_High!B:C,2,0)),"")</f>
        <v/>
      </c>
      <c r="C432" s="7" t="str">
        <f ca="1">IFERROR(_xlfn.IFS($B$3="Bloomberg",VLOOKUP(A432,BBG_H_L!$A:$C,2,FALSE),$B$3="Eikon",VLOOKUP(A432,TR_Low!B:C,2,0)),"")</f>
        <v/>
      </c>
      <c r="F432" s="7" t="str">
        <f t="shared" ca="1" si="41"/>
        <v/>
      </c>
      <c r="G432" s="7" t="str">
        <f t="shared" ca="1" si="42"/>
        <v/>
      </c>
      <c r="H432" s="7" t="str">
        <f t="shared" ca="1" si="43"/>
        <v/>
      </c>
      <c r="J432" s="15" t="str">
        <f t="shared" ca="1" si="44"/>
        <v/>
      </c>
    </row>
    <row r="433" spans="1:10" x14ac:dyDescent="0.35">
      <c r="A433" s="10" t="str">
        <f t="shared" ca="1" si="40"/>
        <v/>
      </c>
      <c r="B433" s="2" t="str" cm="1">
        <f t="array" aca="1" ref="B433" ca="1">IFERROR(_xlfn.IFS($B$3="Bloomberg",VLOOKUP(A433,BBG_H_L!$A:$C,3,FALSE),$B$3="Eikon",VLOOKUP(A433,TR_High!B:C,2,0)),"")</f>
        <v/>
      </c>
      <c r="C433" s="7" t="str">
        <f ca="1">IFERROR(_xlfn.IFS($B$3="Bloomberg",VLOOKUP(A433,BBG_H_L!$A:$C,2,FALSE),$B$3="Eikon",VLOOKUP(A433,TR_Low!B:C,2,0)),"")</f>
        <v/>
      </c>
      <c r="F433" s="7" t="str">
        <f t="shared" ca="1" si="41"/>
        <v/>
      </c>
      <c r="G433" s="7" t="str">
        <f t="shared" ca="1" si="42"/>
        <v/>
      </c>
      <c r="H433" s="7" t="str">
        <f t="shared" ca="1" si="43"/>
        <v/>
      </c>
      <c r="J433" s="15" t="str">
        <f t="shared" ca="1" si="44"/>
        <v/>
      </c>
    </row>
    <row r="434" spans="1:10" x14ac:dyDescent="0.35">
      <c r="A434" s="10" t="str">
        <f t="shared" ca="1" si="40"/>
        <v/>
      </c>
      <c r="B434" s="2" t="str" cm="1">
        <f t="array" aca="1" ref="B434" ca="1">IFERROR(_xlfn.IFS($B$3="Bloomberg",VLOOKUP(A434,BBG_H_L!$A:$C,3,FALSE),$B$3="Eikon",VLOOKUP(A434,TR_High!B:C,2,0)),"")</f>
        <v/>
      </c>
      <c r="C434" s="7" t="str">
        <f ca="1">IFERROR(_xlfn.IFS($B$3="Bloomberg",VLOOKUP(A434,BBG_H_L!$A:$C,2,FALSE),$B$3="Eikon",VLOOKUP(A434,TR_Low!B:C,2,0)),"")</f>
        <v/>
      </c>
      <c r="F434" s="7" t="str">
        <f t="shared" ca="1" si="41"/>
        <v/>
      </c>
      <c r="G434" s="7" t="str">
        <f t="shared" ca="1" si="42"/>
        <v/>
      </c>
      <c r="H434" s="7" t="str">
        <f t="shared" ca="1" si="43"/>
        <v/>
      </c>
      <c r="J434" s="15" t="str">
        <f t="shared" ca="1" si="44"/>
        <v/>
      </c>
    </row>
    <row r="435" spans="1:10" x14ac:dyDescent="0.35">
      <c r="A435" s="10" t="str">
        <f t="shared" ca="1" si="40"/>
        <v/>
      </c>
      <c r="B435" s="2" t="str" cm="1">
        <f t="array" aca="1" ref="B435" ca="1">IFERROR(_xlfn.IFS($B$3="Bloomberg",VLOOKUP(A435,BBG_H_L!$A:$C,3,FALSE),$B$3="Eikon",VLOOKUP(A435,TR_High!B:C,2,0)),"")</f>
        <v/>
      </c>
      <c r="C435" s="7" t="str">
        <f ca="1">IFERROR(_xlfn.IFS($B$3="Bloomberg",VLOOKUP(A435,BBG_H_L!$A:$C,2,FALSE),$B$3="Eikon",VLOOKUP(A435,TR_Low!B:C,2,0)),"")</f>
        <v/>
      </c>
      <c r="F435" s="7" t="str">
        <f t="shared" ca="1" si="41"/>
        <v/>
      </c>
      <c r="G435" s="7" t="str">
        <f t="shared" ca="1" si="42"/>
        <v/>
      </c>
      <c r="H435" s="7" t="str">
        <f t="shared" ca="1" si="43"/>
        <v/>
      </c>
      <c r="J435" s="15" t="str">
        <f t="shared" ca="1" si="44"/>
        <v/>
      </c>
    </row>
    <row r="436" spans="1:10" x14ac:dyDescent="0.35">
      <c r="A436" s="10" t="str">
        <f t="shared" ca="1" si="40"/>
        <v/>
      </c>
      <c r="B436" s="2" t="str" cm="1">
        <f t="array" aca="1" ref="B436" ca="1">IFERROR(_xlfn.IFS($B$3="Bloomberg",VLOOKUP(A436,BBG_H_L!$A:$C,3,FALSE),$B$3="Eikon",VLOOKUP(A436,TR_High!B:C,2,0)),"")</f>
        <v/>
      </c>
      <c r="C436" s="7" t="str">
        <f ca="1">IFERROR(_xlfn.IFS($B$3="Bloomberg",VLOOKUP(A436,BBG_H_L!$A:$C,2,FALSE),$B$3="Eikon",VLOOKUP(A436,TR_Low!B:C,2,0)),"")</f>
        <v/>
      </c>
      <c r="F436" s="7" t="str">
        <f t="shared" ca="1" si="41"/>
        <v/>
      </c>
      <c r="G436" s="7" t="str">
        <f t="shared" ca="1" si="42"/>
        <v/>
      </c>
      <c r="H436" s="7" t="str">
        <f t="shared" ca="1" si="43"/>
        <v/>
      </c>
      <c r="J436" s="15" t="str">
        <f t="shared" ca="1" si="44"/>
        <v/>
      </c>
    </row>
    <row r="437" spans="1:10" x14ac:dyDescent="0.35">
      <c r="A437" s="10" t="str">
        <f t="shared" ca="1" si="40"/>
        <v/>
      </c>
      <c r="B437" s="2" t="str" cm="1">
        <f t="array" aca="1" ref="B437" ca="1">IFERROR(_xlfn.IFS($B$3="Bloomberg",VLOOKUP(A437,BBG_H_L!$A:$C,3,FALSE),$B$3="Eikon",VLOOKUP(A437,TR_High!B:C,2,0)),"")</f>
        <v/>
      </c>
      <c r="C437" s="7" t="str">
        <f ca="1">IFERROR(_xlfn.IFS($B$3="Bloomberg",VLOOKUP(A437,BBG_H_L!$A:$C,2,FALSE),$B$3="Eikon",VLOOKUP(A437,TR_Low!B:C,2,0)),"")</f>
        <v/>
      </c>
      <c r="F437" s="7" t="str">
        <f t="shared" ca="1" si="41"/>
        <v/>
      </c>
      <c r="G437" s="7" t="str">
        <f t="shared" ca="1" si="42"/>
        <v/>
      </c>
      <c r="H437" s="7" t="str">
        <f t="shared" ca="1" si="43"/>
        <v/>
      </c>
      <c r="J437" s="15" t="str">
        <f t="shared" ca="1" si="44"/>
        <v/>
      </c>
    </row>
    <row r="438" spans="1:10" x14ac:dyDescent="0.35">
      <c r="A438" s="10" t="str">
        <f t="shared" ca="1" si="40"/>
        <v/>
      </c>
      <c r="B438" s="2" t="str" cm="1">
        <f t="array" aca="1" ref="B438" ca="1">IFERROR(_xlfn.IFS($B$3="Bloomberg",VLOOKUP(A438,BBG_H_L!$A:$C,3,FALSE),$B$3="Eikon",VLOOKUP(A438,TR_High!B:C,2,0)),"")</f>
        <v/>
      </c>
      <c r="C438" s="7" t="str">
        <f ca="1">IFERROR(_xlfn.IFS($B$3="Bloomberg",VLOOKUP(A438,BBG_H_L!$A:$C,2,FALSE),$B$3="Eikon",VLOOKUP(A438,TR_Low!B:C,2,0)),"")</f>
        <v/>
      </c>
      <c r="F438" s="7" t="str">
        <f t="shared" ca="1" si="41"/>
        <v/>
      </c>
      <c r="G438" s="7" t="str">
        <f t="shared" ca="1" si="42"/>
        <v/>
      </c>
      <c r="H438" s="7" t="str">
        <f t="shared" ca="1" si="43"/>
        <v/>
      </c>
      <c r="J438" s="15" t="str">
        <f t="shared" ca="1" si="44"/>
        <v/>
      </c>
    </row>
    <row r="439" spans="1:10" x14ac:dyDescent="0.35">
      <c r="A439" s="10" t="str">
        <f t="shared" ca="1" si="40"/>
        <v/>
      </c>
      <c r="B439" s="2" t="str" cm="1">
        <f t="array" aca="1" ref="B439" ca="1">IFERROR(_xlfn.IFS($B$3="Bloomberg",VLOOKUP(A439,BBG_H_L!$A:$C,3,FALSE),$B$3="Eikon",VLOOKUP(A439,TR_High!B:C,2,0)),"")</f>
        <v/>
      </c>
      <c r="C439" s="7" t="str">
        <f ca="1">IFERROR(_xlfn.IFS($B$3="Bloomberg",VLOOKUP(A439,BBG_H_L!$A:$C,2,FALSE),$B$3="Eikon",VLOOKUP(A439,TR_Low!B:C,2,0)),"")</f>
        <v/>
      </c>
      <c r="F439" s="7" t="str">
        <f t="shared" ca="1" si="41"/>
        <v/>
      </c>
      <c r="G439" s="7" t="str">
        <f t="shared" ca="1" si="42"/>
        <v/>
      </c>
      <c r="H439" s="7" t="str">
        <f t="shared" ca="1" si="43"/>
        <v/>
      </c>
      <c r="J439" s="15" t="str">
        <f t="shared" ca="1" si="44"/>
        <v/>
      </c>
    </row>
    <row r="440" spans="1:10" x14ac:dyDescent="0.35">
      <c r="A440" s="10" t="str">
        <f t="shared" ca="1" si="40"/>
        <v/>
      </c>
      <c r="B440" s="2" t="str" cm="1">
        <f t="array" aca="1" ref="B440" ca="1">IFERROR(_xlfn.IFS($B$3="Bloomberg",VLOOKUP(A440,BBG_H_L!$A:$C,3,FALSE),$B$3="Eikon",VLOOKUP(A440,TR_High!B:C,2,0)),"")</f>
        <v/>
      </c>
      <c r="C440" s="7" t="str">
        <f ca="1">IFERROR(_xlfn.IFS($B$3="Bloomberg",VLOOKUP(A440,BBG_H_L!$A:$C,2,FALSE),$B$3="Eikon",VLOOKUP(A440,TR_Low!B:C,2,0)),"")</f>
        <v/>
      </c>
      <c r="F440" s="7" t="str">
        <f t="shared" ca="1" si="41"/>
        <v/>
      </c>
      <c r="G440" s="7" t="str">
        <f t="shared" ca="1" si="42"/>
        <v/>
      </c>
      <c r="H440" s="7" t="str">
        <f t="shared" ca="1" si="43"/>
        <v/>
      </c>
      <c r="J440" s="15" t="str">
        <f t="shared" ca="1" si="44"/>
        <v/>
      </c>
    </row>
    <row r="441" spans="1:10" x14ac:dyDescent="0.35">
      <c r="A441" s="10" t="str">
        <f t="shared" ca="1" si="40"/>
        <v/>
      </c>
      <c r="B441" s="2" t="str" cm="1">
        <f t="array" aca="1" ref="B441" ca="1">IFERROR(_xlfn.IFS($B$3="Bloomberg",VLOOKUP(A441,BBG_H_L!$A:$C,3,FALSE),$B$3="Eikon",VLOOKUP(A441,TR_High!B:C,2,0)),"")</f>
        <v/>
      </c>
      <c r="C441" s="7" t="str">
        <f ca="1">IFERROR(_xlfn.IFS($B$3="Bloomberg",VLOOKUP(A441,BBG_H_L!$A:$C,2,FALSE),$B$3="Eikon",VLOOKUP(A441,TR_Low!B:C,2,0)),"")</f>
        <v/>
      </c>
      <c r="F441" s="7" t="str">
        <f t="shared" ca="1" si="41"/>
        <v/>
      </c>
      <c r="G441" s="7" t="str">
        <f t="shared" ca="1" si="42"/>
        <v/>
      </c>
      <c r="H441" s="7" t="str">
        <f t="shared" ca="1" si="43"/>
        <v/>
      </c>
      <c r="J441" s="15" t="str">
        <f t="shared" ca="1" si="44"/>
        <v/>
      </c>
    </row>
    <row r="442" spans="1:10" x14ac:dyDescent="0.35">
      <c r="A442" s="10" t="str">
        <f t="shared" ca="1" si="40"/>
        <v/>
      </c>
      <c r="B442" s="2" t="str" cm="1">
        <f t="array" aca="1" ref="B442" ca="1">IFERROR(_xlfn.IFS($B$3="Bloomberg",VLOOKUP(A442,BBG_H_L!$A:$C,3,FALSE),$B$3="Eikon",VLOOKUP(A442,TR_High!B:C,2,0)),"")</f>
        <v/>
      </c>
      <c r="C442" s="7" t="str">
        <f ca="1">IFERROR(_xlfn.IFS($B$3="Bloomberg",VLOOKUP(A442,BBG_H_L!$A:$C,2,FALSE),$B$3="Eikon",VLOOKUP(A442,TR_Low!B:C,2,0)),"")</f>
        <v/>
      </c>
      <c r="F442" s="7" t="str">
        <f t="shared" ca="1" si="41"/>
        <v/>
      </c>
      <c r="G442" s="7" t="str">
        <f t="shared" ca="1" si="42"/>
        <v/>
      </c>
      <c r="H442" s="7" t="str">
        <f t="shared" ca="1" si="43"/>
        <v/>
      </c>
      <c r="J442" s="15" t="str">
        <f t="shared" ca="1" si="44"/>
        <v/>
      </c>
    </row>
    <row r="443" spans="1:10" x14ac:dyDescent="0.35">
      <c r="A443" s="10" t="str">
        <f t="shared" ca="1" si="40"/>
        <v/>
      </c>
      <c r="B443" s="2" t="str" cm="1">
        <f t="array" aca="1" ref="B443" ca="1">IFERROR(_xlfn.IFS($B$3="Bloomberg",VLOOKUP(A443,BBG_H_L!$A:$C,3,FALSE),$B$3="Eikon",VLOOKUP(A443,TR_High!B:C,2,0)),"")</f>
        <v/>
      </c>
      <c r="C443" s="7" t="str">
        <f ca="1">IFERROR(_xlfn.IFS($B$3="Bloomberg",VLOOKUP(A443,BBG_H_L!$A:$C,2,FALSE),$B$3="Eikon",VLOOKUP(A443,TR_Low!B:C,2,0)),"")</f>
        <v/>
      </c>
      <c r="F443" s="7" t="str">
        <f t="shared" ca="1" si="41"/>
        <v/>
      </c>
      <c r="G443" s="7" t="str">
        <f t="shared" ca="1" si="42"/>
        <v/>
      </c>
      <c r="H443" s="7" t="str">
        <f t="shared" ca="1" si="43"/>
        <v/>
      </c>
      <c r="J443" s="15" t="str">
        <f t="shared" ca="1" si="44"/>
        <v/>
      </c>
    </row>
    <row r="444" spans="1:10" x14ac:dyDescent="0.35">
      <c r="A444" s="10" t="str">
        <f t="shared" ca="1" si="40"/>
        <v/>
      </c>
      <c r="B444" s="2" t="str" cm="1">
        <f t="array" aca="1" ref="B444" ca="1">IFERROR(_xlfn.IFS($B$3="Bloomberg",VLOOKUP(A444,BBG_H_L!$A:$C,3,FALSE),$B$3="Eikon",VLOOKUP(A444,TR_High!B:C,2,0)),"")</f>
        <v/>
      </c>
      <c r="C444" s="7" t="str">
        <f ca="1">IFERROR(_xlfn.IFS($B$3="Bloomberg",VLOOKUP(A444,BBG_H_L!$A:$C,2,FALSE),$B$3="Eikon",VLOOKUP(A444,TR_Low!B:C,2,0)),"")</f>
        <v/>
      </c>
      <c r="F444" s="7" t="str">
        <f t="shared" ca="1" si="41"/>
        <v/>
      </c>
      <c r="G444" s="7" t="str">
        <f t="shared" ca="1" si="42"/>
        <v/>
      </c>
      <c r="H444" s="7" t="str">
        <f t="shared" ca="1" si="43"/>
        <v/>
      </c>
      <c r="J444" s="15" t="str">
        <f t="shared" ca="1" si="44"/>
        <v/>
      </c>
    </row>
    <row r="445" spans="1:10" x14ac:dyDescent="0.35">
      <c r="A445" s="10" t="str">
        <f t="shared" ca="1" si="40"/>
        <v/>
      </c>
      <c r="B445" s="2" t="str" cm="1">
        <f t="array" aca="1" ref="B445" ca="1">IFERROR(_xlfn.IFS($B$3="Bloomberg",VLOOKUP(A445,BBG_H_L!$A:$C,3,FALSE),$B$3="Eikon",VLOOKUP(A445,TR_High!B:C,2,0)),"")</f>
        <v/>
      </c>
      <c r="C445" s="7" t="str">
        <f ca="1">IFERROR(_xlfn.IFS($B$3="Bloomberg",VLOOKUP(A445,BBG_H_L!$A:$C,2,FALSE),$B$3="Eikon",VLOOKUP(A445,TR_Low!B:C,2,0)),"")</f>
        <v/>
      </c>
      <c r="F445" s="7" t="str">
        <f t="shared" ca="1" si="41"/>
        <v/>
      </c>
      <c r="G445" s="7" t="str">
        <f t="shared" ca="1" si="42"/>
        <v/>
      </c>
      <c r="H445" s="7" t="str">
        <f t="shared" ca="1" si="43"/>
        <v/>
      </c>
      <c r="J445" s="15" t="str">
        <f t="shared" ca="1" si="44"/>
        <v/>
      </c>
    </row>
    <row r="446" spans="1:10" x14ac:dyDescent="0.35">
      <c r="A446" s="10" t="str">
        <f t="shared" ca="1" si="40"/>
        <v/>
      </c>
      <c r="B446" s="2" t="str" cm="1">
        <f t="array" aca="1" ref="B446" ca="1">IFERROR(_xlfn.IFS($B$3="Bloomberg",VLOOKUP(A446,BBG_H_L!$A:$C,3,FALSE),$B$3="Eikon",VLOOKUP(A446,TR_High!B:C,2,0)),"")</f>
        <v/>
      </c>
      <c r="C446" s="7" t="str">
        <f ca="1">IFERROR(_xlfn.IFS($B$3="Bloomberg",VLOOKUP(A446,BBG_H_L!$A:$C,2,FALSE),$B$3="Eikon",VLOOKUP(A446,TR_Low!B:C,2,0)),"")</f>
        <v/>
      </c>
      <c r="F446" s="7" t="str">
        <f t="shared" ca="1" si="41"/>
        <v/>
      </c>
      <c r="G446" s="7" t="str">
        <f t="shared" ca="1" si="42"/>
        <v/>
      </c>
      <c r="H446" s="7" t="str">
        <f t="shared" ca="1" si="43"/>
        <v/>
      </c>
      <c r="J446" s="15" t="str">
        <f t="shared" ca="1" si="44"/>
        <v/>
      </c>
    </row>
    <row r="447" spans="1:10" x14ac:dyDescent="0.35">
      <c r="A447" s="10" t="str">
        <f t="shared" ca="1" si="40"/>
        <v/>
      </c>
      <c r="B447" s="2" t="str" cm="1">
        <f t="array" aca="1" ref="B447" ca="1">IFERROR(_xlfn.IFS($B$3="Bloomberg",VLOOKUP(A447,BBG_H_L!$A:$C,3,FALSE),$B$3="Eikon",VLOOKUP(A447,TR_High!B:C,2,0)),"")</f>
        <v/>
      </c>
      <c r="C447" s="7" t="str">
        <f ca="1">IFERROR(_xlfn.IFS($B$3="Bloomberg",VLOOKUP(A447,BBG_H_L!$A:$C,2,FALSE),$B$3="Eikon",VLOOKUP(A447,TR_Low!B:C,2,0)),"")</f>
        <v/>
      </c>
      <c r="F447" s="7" t="str">
        <f t="shared" ca="1" si="41"/>
        <v/>
      </c>
      <c r="G447" s="7" t="str">
        <f t="shared" ca="1" si="42"/>
        <v/>
      </c>
      <c r="H447" s="7" t="str">
        <f t="shared" ca="1" si="43"/>
        <v/>
      </c>
      <c r="J447" s="15" t="str">
        <f t="shared" ca="1" si="44"/>
        <v/>
      </c>
    </row>
    <row r="448" spans="1:10" x14ac:dyDescent="0.35">
      <c r="A448" s="10" t="str">
        <f t="shared" ca="1" si="40"/>
        <v/>
      </c>
      <c r="B448" s="2" t="str" cm="1">
        <f t="array" aca="1" ref="B448" ca="1">IFERROR(_xlfn.IFS($B$3="Bloomberg",VLOOKUP(A448,BBG_H_L!$A:$C,3,FALSE),$B$3="Eikon",VLOOKUP(A448,TR_High!B:C,2,0)),"")</f>
        <v/>
      </c>
      <c r="C448" s="7" t="str">
        <f ca="1">IFERROR(_xlfn.IFS($B$3="Bloomberg",VLOOKUP(A448,BBG_H_L!$A:$C,2,FALSE),$B$3="Eikon",VLOOKUP(A448,TR_Low!B:C,2,0)),"")</f>
        <v/>
      </c>
      <c r="F448" s="7" t="str">
        <f t="shared" ca="1" si="41"/>
        <v/>
      </c>
      <c r="G448" s="7" t="str">
        <f t="shared" ca="1" si="42"/>
        <v/>
      </c>
      <c r="H448" s="7" t="str">
        <f t="shared" ca="1" si="43"/>
        <v/>
      </c>
      <c r="J448" s="15" t="str">
        <f t="shared" ca="1" si="44"/>
        <v/>
      </c>
    </row>
    <row r="449" spans="1:10" x14ac:dyDescent="0.35">
      <c r="A449" s="10" t="str">
        <f t="shared" ca="1" si="40"/>
        <v/>
      </c>
      <c r="B449" s="2" t="str" cm="1">
        <f t="array" aca="1" ref="B449" ca="1">IFERROR(_xlfn.IFS($B$3="Bloomberg",VLOOKUP(A449,BBG_H_L!$A:$C,3,FALSE),$B$3="Eikon",VLOOKUP(A449,TR_High!B:C,2,0)),"")</f>
        <v/>
      </c>
      <c r="C449" s="7" t="str">
        <f ca="1">IFERROR(_xlfn.IFS($B$3="Bloomberg",VLOOKUP(A449,BBG_H_L!$A:$C,2,FALSE),$B$3="Eikon",VLOOKUP(A449,TR_Low!B:C,2,0)),"")</f>
        <v/>
      </c>
      <c r="F449" s="7" t="str">
        <f t="shared" ca="1" si="41"/>
        <v/>
      </c>
      <c r="G449" s="7" t="str">
        <f t="shared" ca="1" si="42"/>
        <v/>
      </c>
      <c r="H449" s="7" t="str">
        <f t="shared" ca="1" si="43"/>
        <v/>
      </c>
      <c r="J449" s="15" t="str">
        <f t="shared" ca="1" si="44"/>
        <v/>
      </c>
    </row>
    <row r="450" spans="1:10" x14ac:dyDescent="0.35">
      <c r="A450" s="10" t="str">
        <f t="shared" ca="1" si="40"/>
        <v/>
      </c>
      <c r="B450" s="2" t="str" cm="1">
        <f t="array" aca="1" ref="B450" ca="1">IFERROR(_xlfn.IFS($B$3="Bloomberg",VLOOKUP(A450,BBG_H_L!$A:$C,3,FALSE),$B$3="Eikon",VLOOKUP(A450,TR_High!B:C,2,0)),"")</f>
        <v/>
      </c>
      <c r="C450" s="7" t="str">
        <f ca="1">IFERROR(_xlfn.IFS($B$3="Bloomberg",VLOOKUP(A450,BBG_H_L!$A:$C,2,FALSE),$B$3="Eikon",VLOOKUP(A450,TR_Low!B:C,2,0)),"")</f>
        <v/>
      </c>
      <c r="F450" s="7" t="str">
        <f t="shared" ca="1" si="41"/>
        <v/>
      </c>
      <c r="G450" s="7" t="str">
        <f t="shared" ca="1" si="42"/>
        <v/>
      </c>
      <c r="H450" s="7" t="str">
        <f t="shared" ca="1" si="43"/>
        <v/>
      </c>
      <c r="J450" s="15" t="str">
        <f t="shared" ca="1" si="44"/>
        <v/>
      </c>
    </row>
    <row r="451" spans="1:10" x14ac:dyDescent="0.35">
      <c r="A451" s="10" t="str">
        <f t="shared" ca="1" si="40"/>
        <v/>
      </c>
      <c r="B451" s="2" t="str" cm="1">
        <f t="array" aca="1" ref="B451" ca="1">IFERROR(_xlfn.IFS($B$3="Bloomberg",VLOOKUP(A451,BBG_H_L!$A:$C,3,FALSE),$B$3="Eikon",VLOOKUP(A451,TR_High!B:C,2,0)),"")</f>
        <v/>
      </c>
      <c r="C451" s="7" t="str">
        <f ca="1">IFERROR(_xlfn.IFS($B$3="Bloomberg",VLOOKUP(A451,BBG_H_L!$A:$C,2,FALSE),$B$3="Eikon",VLOOKUP(A451,TR_Low!B:C,2,0)),"")</f>
        <v/>
      </c>
      <c r="F451" s="7" t="str">
        <f t="shared" ca="1" si="41"/>
        <v/>
      </c>
      <c r="G451" s="7" t="str">
        <f t="shared" ca="1" si="42"/>
        <v/>
      </c>
      <c r="H451" s="7" t="str">
        <f t="shared" ca="1" si="43"/>
        <v/>
      </c>
      <c r="J451" s="15" t="str">
        <f t="shared" ca="1" si="44"/>
        <v/>
      </c>
    </row>
    <row r="452" spans="1:10" x14ac:dyDescent="0.35">
      <c r="A452" s="10" t="str">
        <f t="shared" ca="1" si="40"/>
        <v/>
      </c>
      <c r="B452" s="2" t="str" cm="1">
        <f t="array" aca="1" ref="B452" ca="1">IFERROR(_xlfn.IFS($B$3="Bloomberg",VLOOKUP(A452,BBG_H_L!$A:$C,3,FALSE),$B$3="Eikon",VLOOKUP(A452,TR_High!B:C,2,0)),"")</f>
        <v/>
      </c>
      <c r="C452" s="7" t="str">
        <f ca="1">IFERROR(_xlfn.IFS($B$3="Bloomberg",VLOOKUP(A452,BBG_H_L!$A:$C,2,FALSE),$B$3="Eikon",VLOOKUP(A452,TR_Low!B:C,2,0)),"")</f>
        <v/>
      </c>
      <c r="F452" s="7" t="str">
        <f t="shared" ca="1" si="41"/>
        <v/>
      </c>
      <c r="G452" s="7" t="str">
        <f t="shared" ca="1" si="42"/>
        <v/>
      </c>
      <c r="H452" s="7" t="str">
        <f t="shared" ca="1" si="43"/>
        <v/>
      </c>
      <c r="J452" s="15" t="str">
        <f t="shared" ca="1" si="44"/>
        <v/>
      </c>
    </row>
    <row r="453" spans="1:10" x14ac:dyDescent="0.35">
      <c r="A453" s="10" t="str">
        <f t="shared" ca="1" si="40"/>
        <v/>
      </c>
      <c r="B453" s="2" t="str" cm="1">
        <f t="array" aca="1" ref="B453" ca="1">IFERROR(_xlfn.IFS($B$3="Bloomberg",VLOOKUP(A453,BBG_H_L!$A:$C,3,FALSE),$B$3="Eikon",VLOOKUP(A453,TR_High!B:C,2,0)),"")</f>
        <v/>
      </c>
      <c r="C453" s="7" t="str">
        <f ca="1">IFERROR(_xlfn.IFS($B$3="Bloomberg",VLOOKUP(A453,BBG_H_L!$A:$C,2,FALSE),$B$3="Eikon",VLOOKUP(A453,TR_Low!B:C,2,0)),"")</f>
        <v/>
      </c>
      <c r="F453" s="7" t="str">
        <f t="shared" ca="1" si="41"/>
        <v/>
      </c>
      <c r="G453" s="7" t="str">
        <f t="shared" ca="1" si="42"/>
        <v/>
      </c>
      <c r="H453" s="7" t="str">
        <f t="shared" ca="1" si="43"/>
        <v/>
      </c>
      <c r="J453" s="15" t="str">
        <f t="shared" ca="1" si="44"/>
        <v/>
      </c>
    </row>
    <row r="454" spans="1:10" x14ac:dyDescent="0.35">
      <c r="A454" s="10" t="str">
        <f t="shared" ca="1" si="40"/>
        <v/>
      </c>
      <c r="B454" s="2" t="str" cm="1">
        <f t="array" aca="1" ref="B454" ca="1">IFERROR(_xlfn.IFS($B$3="Bloomberg",VLOOKUP(A454,BBG_H_L!$A:$C,3,FALSE),$B$3="Eikon",VLOOKUP(A454,TR_High!B:C,2,0)),"")</f>
        <v/>
      </c>
      <c r="C454" s="7" t="str">
        <f ca="1">IFERROR(_xlfn.IFS($B$3="Bloomberg",VLOOKUP(A454,BBG_H_L!$A:$C,2,FALSE),$B$3="Eikon",VLOOKUP(A454,TR_Low!B:C,2,0)),"")</f>
        <v/>
      </c>
      <c r="F454" s="7" t="str">
        <f t="shared" ca="1" si="41"/>
        <v/>
      </c>
      <c r="G454" s="7" t="str">
        <f t="shared" ca="1" si="42"/>
        <v/>
      </c>
      <c r="H454" s="7" t="str">
        <f t="shared" ca="1" si="43"/>
        <v/>
      </c>
      <c r="J454" s="15" t="str">
        <f t="shared" ca="1" si="44"/>
        <v/>
      </c>
    </row>
    <row r="455" spans="1:10" x14ac:dyDescent="0.35">
      <c r="A455" s="10" t="str">
        <f t="shared" ca="1" si="40"/>
        <v/>
      </c>
      <c r="B455" s="2" t="str" cm="1">
        <f t="array" aca="1" ref="B455" ca="1">IFERROR(_xlfn.IFS($B$3="Bloomberg",VLOOKUP(A455,BBG_H_L!$A:$C,3,FALSE),$B$3="Eikon",VLOOKUP(A455,TR_High!B:C,2,0)),"")</f>
        <v/>
      </c>
      <c r="C455" s="7" t="str">
        <f ca="1">IFERROR(_xlfn.IFS($B$3="Bloomberg",VLOOKUP(A455,BBG_H_L!$A:$C,2,FALSE),$B$3="Eikon",VLOOKUP(A455,TR_Low!B:C,2,0)),"")</f>
        <v/>
      </c>
      <c r="F455" s="7" t="str">
        <f t="shared" ca="1" si="41"/>
        <v/>
      </c>
      <c r="G455" s="7" t="str">
        <f t="shared" ca="1" si="42"/>
        <v/>
      </c>
      <c r="H455" s="7" t="str">
        <f t="shared" ca="1" si="43"/>
        <v/>
      </c>
      <c r="J455" s="15" t="str">
        <f t="shared" ca="1" si="44"/>
        <v/>
      </c>
    </row>
    <row r="456" spans="1:10" x14ac:dyDescent="0.35">
      <c r="A456" s="10" t="str">
        <f t="shared" ca="1" si="40"/>
        <v/>
      </c>
      <c r="B456" s="2" t="str" cm="1">
        <f t="array" aca="1" ref="B456" ca="1">IFERROR(_xlfn.IFS($B$3="Bloomberg",VLOOKUP(A456,BBG_H_L!$A:$C,3,FALSE),$B$3="Eikon",VLOOKUP(A456,TR_High!B:C,2,0)),"")</f>
        <v/>
      </c>
      <c r="C456" s="7" t="str">
        <f ca="1">IFERROR(_xlfn.IFS($B$3="Bloomberg",VLOOKUP(A456,BBG_H_L!$A:$C,2,FALSE),$B$3="Eikon",VLOOKUP(A456,TR_Low!B:C,2,0)),"")</f>
        <v/>
      </c>
      <c r="F456" s="7" t="str">
        <f t="shared" ca="1" si="41"/>
        <v/>
      </c>
      <c r="G456" s="7" t="str">
        <f t="shared" ca="1" si="42"/>
        <v/>
      </c>
      <c r="H456" s="7" t="str">
        <f t="shared" ca="1" si="43"/>
        <v/>
      </c>
      <c r="J456" s="15" t="str">
        <f t="shared" ca="1" si="44"/>
        <v/>
      </c>
    </row>
    <row r="457" spans="1:10" x14ac:dyDescent="0.35">
      <c r="A457" s="10" t="str">
        <f t="shared" ref="A457:A520" ca="1" si="45">IF(R457&lt;$B$5,"",R457)</f>
        <v/>
      </c>
      <c r="B457" s="2" t="str" cm="1">
        <f t="array" aca="1" ref="B457" ca="1">IFERROR(_xlfn.IFS($B$3="Bloomberg",VLOOKUP(A457,BBG_H_L!$A:$C,3,FALSE),$B$3="Eikon",VLOOKUP(A457,TR_High!B:C,2,0)),"")</f>
        <v/>
      </c>
      <c r="C457" s="7" t="str">
        <f ca="1">IFERROR(_xlfn.IFS($B$3="Bloomberg",VLOOKUP(A457,BBG_H_L!$A:$C,2,FALSE),$B$3="Eikon",VLOOKUP(A457,TR_Low!B:C,2,0)),"")</f>
        <v/>
      </c>
      <c r="F457" s="7" t="str">
        <f t="shared" ref="F457:F520" ca="1" si="46">IFERROR((B457+C457)/2,"")</f>
        <v/>
      </c>
      <c r="G457" s="7" t="str">
        <f t="shared" ref="G457:G520" ca="1" si="47">IFERROR(F457*1.02,"")</f>
        <v/>
      </c>
      <c r="H457" s="7" t="str">
        <f t="shared" ref="H457:H520" ca="1" si="48">IFERROR(F457*0.98,"")</f>
        <v/>
      </c>
      <c r="J457" s="15" t="str">
        <f t="shared" ref="J457:J520" ca="1" si="49">IF(AND(ISNUMBER(D457),ISNUMBER(B457)),(IF(OR(AND(D457&gt;G457,D457&gt;B457),AND(D457&lt;H457,D457&lt;C457)),"MCP finding","no MCP")),"")</f>
        <v/>
      </c>
    </row>
    <row r="458" spans="1:10" x14ac:dyDescent="0.35">
      <c r="A458" s="10" t="str">
        <f t="shared" ca="1" si="45"/>
        <v/>
      </c>
      <c r="B458" s="2" t="str" cm="1">
        <f t="array" aca="1" ref="B458" ca="1">IFERROR(_xlfn.IFS($B$3="Bloomberg",VLOOKUP(A458,BBG_H_L!$A:$C,3,FALSE),$B$3="Eikon",VLOOKUP(A458,TR_High!B:C,2,0)),"")</f>
        <v/>
      </c>
      <c r="C458" s="7" t="str">
        <f ca="1">IFERROR(_xlfn.IFS($B$3="Bloomberg",VLOOKUP(A458,BBG_H_L!$A:$C,2,FALSE),$B$3="Eikon",VLOOKUP(A458,TR_Low!B:C,2,0)),"")</f>
        <v/>
      </c>
      <c r="F458" s="7" t="str">
        <f t="shared" ca="1" si="46"/>
        <v/>
      </c>
      <c r="G458" s="7" t="str">
        <f t="shared" ca="1" si="47"/>
        <v/>
      </c>
      <c r="H458" s="7" t="str">
        <f t="shared" ca="1" si="48"/>
        <v/>
      </c>
      <c r="J458" s="15" t="str">
        <f t="shared" ca="1" si="49"/>
        <v/>
      </c>
    </row>
    <row r="459" spans="1:10" x14ac:dyDescent="0.35">
      <c r="A459" s="10" t="str">
        <f t="shared" ca="1" si="45"/>
        <v/>
      </c>
      <c r="B459" s="2" t="str" cm="1">
        <f t="array" aca="1" ref="B459" ca="1">IFERROR(_xlfn.IFS($B$3="Bloomberg",VLOOKUP(A459,BBG_H_L!$A:$C,3,FALSE),$B$3="Eikon",VLOOKUP(A459,TR_High!B:C,2,0)),"")</f>
        <v/>
      </c>
      <c r="C459" s="7" t="str">
        <f ca="1">IFERROR(_xlfn.IFS($B$3="Bloomberg",VLOOKUP(A459,BBG_H_L!$A:$C,2,FALSE),$B$3="Eikon",VLOOKUP(A459,TR_Low!B:C,2,0)),"")</f>
        <v/>
      </c>
      <c r="F459" s="7" t="str">
        <f t="shared" ca="1" si="46"/>
        <v/>
      </c>
      <c r="G459" s="7" t="str">
        <f t="shared" ca="1" si="47"/>
        <v/>
      </c>
      <c r="H459" s="7" t="str">
        <f t="shared" ca="1" si="48"/>
        <v/>
      </c>
      <c r="J459" s="15" t="str">
        <f t="shared" ca="1" si="49"/>
        <v/>
      </c>
    </row>
    <row r="460" spans="1:10" x14ac:dyDescent="0.35">
      <c r="A460" s="10" t="str">
        <f t="shared" ca="1" si="45"/>
        <v/>
      </c>
      <c r="B460" s="2" t="str" cm="1">
        <f t="array" aca="1" ref="B460" ca="1">IFERROR(_xlfn.IFS($B$3="Bloomberg",VLOOKUP(A460,BBG_H_L!$A:$C,3,FALSE),$B$3="Eikon",VLOOKUP(A460,TR_High!B:C,2,0)),"")</f>
        <v/>
      </c>
      <c r="C460" s="7" t="str">
        <f ca="1">IFERROR(_xlfn.IFS($B$3="Bloomberg",VLOOKUP(A460,BBG_H_L!$A:$C,2,FALSE),$B$3="Eikon",VLOOKUP(A460,TR_Low!B:C,2,0)),"")</f>
        <v/>
      </c>
      <c r="F460" s="7" t="str">
        <f t="shared" ca="1" si="46"/>
        <v/>
      </c>
      <c r="G460" s="7" t="str">
        <f t="shared" ca="1" si="47"/>
        <v/>
      </c>
      <c r="H460" s="7" t="str">
        <f t="shared" ca="1" si="48"/>
        <v/>
      </c>
      <c r="J460" s="15" t="str">
        <f t="shared" ca="1" si="49"/>
        <v/>
      </c>
    </row>
    <row r="461" spans="1:10" x14ac:dyDescent="0.35">
      <c r="A461" s="10" t="str">
        <f t="shared" ca="1" si="45"/>
        <v/>
      </c>
      <c r="B461" s="2" t="str" cm="1">
        <f t="array" aca="1" ref="B461" ca="1">IFERROR(_xlfn.IFS($B$3="Bloomberg",VLOOKUP(A461,BBG_H_L!$A:$C,3,FALSE),$B$3="Eikon",VLOOKUP(A461,TR_High!B:C,2,0)),"")</f>
        <v/>
      </c>
      <c r="C461" s="7" t="str">
        <f ca="1">IFERROR(_xlfn.IFS($B$3="Bloomberg",VLOOKUP(A461,BBG_H_L!$A:$C,2,FALSE),$B$3="Eikon",VLOOKUP(A461,TR_Low!B:C,2,0)),"")</f>
        <v/>
      </c>
      <c r="F461" s="7" t="str">
        <f t="shared" ca="1" si="46"/>
        <v/>
      </c>
      <c r="G461" s="7" t="str">
        <f t="shared" ca="1" si="47"/>
        <v/>
      </c>
      <c r="H461" s="7" t="str">
        <f t="shared" ca="1" si="48"/>
        <v/>
      </c>
      <c r="J461" s="15" t="str">
        <f t="shared" ca="1" si="49"/>
        <v/>
      </c>
    </row>
    <row r="462" spans="1:10" x14ac:dyDescent="0.35">
      <c r="A462" s="10" t="str">
        <f t="shared" ca="1" si="45"/>
        <v/>
      </c>
      <c r="B462" s="2" t="str" cm="1">
        <f t="array" aca="1" ref="B462" ca="1">IFERROR(_xlfn.IFS($B$3="Bloomberg",VLOOKUP(A462,BBG_H_L!$A:$C,3,FALSE),$B$3="Eikon",VLOOKUP(A462,TR_High!B:C,2,0)),"")</f>
        <v/>
      </c>
      <c r="C462" s="7" t="str">
        <f ca="1">IFERROR(_xlfn.IFS($B$3="Bloomberg",VLOOKUP(A462,BBG_H_L!$A:$C,2,FALSE),$B$3="Eikon",VLOOKUP(A462,TR_Low!B:C,2,0)),"")</f>
        <v/>
      </c>
      <c r="F462" s="7" t="str">
        <f t="shared" ca="1" si="46"/>
        <v/>
      </c>
      <c r="G462" s="7" t="str">
        <f t="shared" ca="1" si="47"/>
        <v/>
      </c>
      <c r="H462" s="7" t="str">
        <f t="shared" ca="1" si="48"/>
        <v/>
      </c>
      <c r="J462" s="15" t="str">
        <f t="shared" ca="1" si="49"/>
        <v/>
      </c>
    </row>
    <row r="463" spans="1:10" x14ac:dyDescent="0.35">
      <c r="A463" s="10" t="str">
        <f t="shared" ca="1" si="45"/>
        <v/>
      </c>
      <c r="B463" s="2" t="str" cm="1">
        <f t="array" aca="1" ref="B463" ca="1">IFERROR(_xlfn.IFS($B$3="Bloomberg",VLOOKUP(A463,BBG_H_L!$A:$C,3,FALSE),$B$3="Eikon",VLOOKUP(A463,TR_High!B:C,2,0)),"")</f>
        <v/>
      </c>
      <c r="C463" s="7" t="str">
        <f ca="1">IFERROR(_xlfn.IFS($B$3="Bloomberg",VLOOKUP(A463,BBG_H_L!$A:$C,2,FALSE),$B$3="Eikon",VLOOKUP(A463,TR_Low!B:C,2,0)),"")</f>
        <v/>
      </c>
      <c r="F463" s="7" t="str">
        <f t="shared" ca="1" si="46"/>
        <v/>
      </c>
      <c r="G463" s="7" t="str">
        <f t="shared" ca="1" si="47"/>
        <v/>
      </c>
      <c r="H463" s="7" t="str">
        <f t="shared" ca="1" si="48"/>
        <v/>
      </c>
      <c r="J463" s="15" t="str">
        <f t="shared" ca="1" si="49"/>
        <v/>
      </c>
    </row>
    <row r="464" spans="1:10" x14ac:dyDescent="0.35">
      <c r="A464" s="10" t="str">
        <f t="shared" ca="1" si="45"/>
        <v/>
      </c>
      <c r="B464" s="2" t="str" cm="1">
        <f t="array" aca="1" ref="B464" ca="1">IFERROR(_xlfn.IFS($B$3="Bloomberg",VLOOKUP(A464,BBG_H_L!$A:$C,3,FALSE),$B$3="Eikon",VLOOKUP(A464,TR_High!B:C,2,0)),"")</f>
        <v/>
      </c>
      <c r="C464" s="7" t="str">
        <f ca="1">IFERROR(_xlfn.IFS($B$3="Bloomberg",VLOOKUP(A464,BBG_H_L!$A:$C,2,FALSE),$B$3="Eikon",VLOOKUP(A464,TR_Low!B:C,2,0)),"")</f>
        <v/>
      </c>
      <c r="F464" s="7" t="str">
        <f t="shared" ca="1" si="46"/>
        <v/>
      </c>
      <c r="G464" s="7" t="str">
        <f t="shared" ca="1" si="47"/>
        <v/>
      </c>
      <c r="H464" s="7" t="str">
        <f t="shared" ca="1" si="48"/>
        <v/>
      </c>
      <c r="J464" s="15" t="str">
        <f t="shared" ca="1" si="49"/>
        <v/>
      </c>
    </row>
    <row r="465" spans="1:10" x14ac:dyDescent="0.35">
      <c r="A465" s="10" t="str">
        <f t="shared" ca="1" si="45"/>
        <v/>
      </c>
      <c r="B465" s="2" t="str" cm="1">
        <f t="array" aca="1" ref="B465" ca="1">IFERROR(_xlfn.IFS($B$3="Bloomberg",VLOOKUP(A465,BBG_H_L!$A:$C,3,FALSE),$B$3="Eikon",VLOOKUP(A465,TR_High!B:C,2,0)),"")</f>
        <v/>
      </c>
      <c r="C465" s="7" t="str">
        <f ca="1">IFERROR(_xlfn.IFS($B$3="Bloomberg",VLOOKUP(A465,BBG_H_L!$A:$C,2,FALSE),$B$3="Eikon",VLOOKUP(A465,TR_Low!B:C,2,0)),"")</f>
        <v/>
      </c>
      <c r="F465" s="7" t="str">
        <f t="shared" ca="1" si="46"/>
        <v/>
      </c>
      <c r="G465" s="7" t="str">
        <f t="shared" ca="1" si="47"/>
        <v/>
      </c>
      <c r="H465" s="7" t="str">
        <f t="shared" ca="1" si="48"/>
        <v/>
      </c>
      <c r="J465" s="15" t="str">
        <f t="shared" ca="1" si="49"/>
        <v/>
      </c>
    </row>
    <row r="466" spans="1:10" x14ac:dyDescent="0.35">
      <c r="A466" s="10" t="str">
        <f t="shared" ca="1" si="45"/>
        <v/>
      </c>
      <c r="B466" s="2" t="str" cm="1">
        <f t="array" aca="1" ref="B466" ca="1">IFERROR(_xlfn.IFS($B$3="Bloomberg",VLOOKUP(A466,BBG_H_L!$A:$C,3,FALSE),$B$3="Eikon",VLOOKUP(A466,TR_High!B:C,2,0)),"")</f>
        <v/>
      </c>
      <c r="C466" s="7" t="str">
        <f ca="1">IFERROR(_xlfn.IFS($B$3="Bloomberg",VLOOKUP(A466,BBG_H_L!$A:$C,2,FALSE),$B$3="Eikon",VLOOKUP(A466,TR_Low!B:C,2,0)),"")</f>
        <v/>
      </c>
      <c r="F466" s="7" t="str">
        <f t="shared" ca="1" si="46"/>
        <v/>
      </c>
      <c r="G466" s="7" t="str">
        <f t="shared" ca="1" si="47"/>
        <v/>
      </c>
      <c r="H466" s="7" t="str">
        <f t="shared" ca="1" si="48"/>
        <v/>
      </c>
      <c r="J466" s="15" t="str">
        <f t="shared" ca="1" si="49"/>
        <v/>
      </c>
    </row>
    <row r="467" spans="1:10" x14ac:dyDescent="0.35">
      <c r="A467" s="10" t="str">
        <f t="shared" ca="1" si="45"/>
        <v/>
      </c>
      <c r="B467" s="2" t="str" cm="1">
        <f t="array" aca="1" ref="B467" ca="1">IFERROR(_xlfn.IFS($B$3="Bloomberg",VLOOKUP(A467,BBG_H_L!$A:$C,3,FALSE),$B$3="Eikon",VLOOKUP(A467,TR_High!B:C,2,0)),"")</f>
        <v/>
      </c>
      <c r="C467" s="7" t="str">
        <f ca="1">IFERROR(_xlfn.IFS($B$3="Bloomberg",VLOOKUP(A467,BBG_H_L!$A:$C,2,FALSE),$B$3="Eikon",VLOOKUP(A467,TR_Low!B:C,2,0)),"")</f>
        <v/>
      </c>
      <c r="F467" s="7" t="str">
        <f t="shared" ca="1" si="46"/>
        <v/>
      </c>
      <c r="G467" s="7" t="str">
        <f t="shared" ca="1" si="47"/>
        <v/>
      </c>
      <c r="H467" s="7" t="str">
        <f t="shared" ca="1" si="48"/>
        <v/>
      </c>
      <c r="J467" s="15" t="str">
        <f t="shared" ca="1" si="49"/>
        <v/>
      </c>
    </row>
    <row r="468" spans="1:10" x14ac:dyDescent="0.35">
      <c r="A468" s="10" t="str">
        <f t="shared" ca="1" si="45"/>
        <v/>
      </c>
      <c r="B468" s="2" t="str" cm="1">
        <f t="array" aca="1" ref="B468" ca="1">IFERROR(_xlfn.IFS($B$3="Bloomberg",VLOOKUP(A468,BBG_H_L!$A:$C,3,FALSE),$B$3="Eikon",VLOOKUP(A468,TR_High!B:C,2,0)),"")</f>
        <v/>
      </c>
      <c r="C468" s="7" t="str">
        <f ca="1">IFERROR(_xlfn.IFS($B$3="Bloomberg",VLOOKUP(A468,BBG_H_L!$A:$C,2,FALSE),$B$3="Eikon",VLOOKUP(A468,TR_Low!B:C,2,0)),"")</f>
        <v/>
      </c>
      <c r="F468" s="7" t="str">
        <f t="shared" ca="1" si="46"/>
        <v/>
      </c>
      <c r="G468" s="7" t="str">
        <f t="shared" ca="1" si="47"/>
        <v/>
      </c>
      <c r="H468" s="7" t="str">
        <f t="shared" ca="1" si="48"/>
        <v/>
      </c>
      <c r="J468" s="15" t="str">
        <f t="shared" ca="1" si="49"/>
        <v/>
      </c>
    </row>
    <row r="469" spans="1:10" x14ac:dyDescent="0.35">
      <c r="A469" s="10" t="str">
        <f t="shared" ca="1" si="45"/>
        <v/>
      </c>
      <c r="B469" s="2" t="str" cm="1">
        <f t="array" aca="1" ref="B469" ca="1">IFERROR(_xlfn.IFS($B$3="Bloomberg",VLOOKUP(A469,BBG_H_L!$A:$C,3,FALSE),$B$3="Eikon",VLOOKUP(A469,TR_High!B:C,2,0)),"")</f>
        <v/>
      </c>
      <c r="C469" s="7" t="str">
        <f ca="1">IFERROR(_xlfn.IFS($B$3="Bloomberg",VLOOKUP(A469,BBG_H_L!$A:$C,2,FALSE),$B$3="Eikon",VLOOKUP(A469,TR_Low!B:C,2,0)),"")</f>
        <v/>
      </c>
      <c r="F469" s="7" t="str">
        <f t="shared" ca="1" si="46"/>
        <v/>
      </c>
      <c r="G469" s="7" t="str">
        <f t="shared" ca="1" si="47"/>
        <v/>
      </c>
      <c r="H469" s="7" t="str">
        <f t="shared" ca="1" si="48"/>
        <v/>
      </c>
      <c r="J469" s="15" t="str">
        <f t="shared" ca="1" si="49"/>
        <v/>
      </c>
    </row>
    <row r="470" spans="1:10" x14ac:dyDescent="0.35">
      <c r="A470" s="10" t="str">
        <f t="shared" ca="1" si="45"/>
        <v/>
      </c>
      <c r="B470" s="2" t="str" cm="1">
        <f t="array" aca="1" ref="B470" ca="1">IFERROR(_xlfn.IFS($B$3="Bloomberg",VLOOKUP(A470,BBG_H_L!$A:$C,3,FALSE),$B$3="Eikon",VLOOKUP(A470,TR_High!B:C,2,0)),"")</f>
        <v/>
      </c>
      <c r="C470" s="7" t="str">
        <f ca="1">IFERROR(_xlfn.IFS($B$3="Bloomberg",VLOOKUP(A470,BBG_H_L!$A:$C,2,FALSE),$B$3="Eikon",VLOOKUP(A470,TR_Low!B:C,2,0)),"")</f>
        <v/>
      </c>
      <c r="F470" s="7" t="str">
        <f t="shared" ca="1" si="46"/>
        <v/>
      </c>
      <c r="G470" s="7" t="str">
        <f t="shared" ca="1" si="47"/>
        <v/>
      </c>
      <c r="H470" s="7" t="str">
        <f t="shared" ca="1" si="48"/>
        <v/>
      </c>
      <c r="J470" s="15" t="str">
        <f t="shared" ca="1" si="49"/>
        <v/>
      </c>
    </row>
    <row r="471" spans="1:10" x14ac:dyDescent="0.35">
      <c r="A471" s="10" t="str">
        <f t="shared" ca="1" si="45"/>
        <v/>
      </c>
      <c r="B471" s="2" t="str" cm="1">
        <f t="array" aca="1" ref="B471" ca="1">IFERROR(_xlfn.IFS($B$3="Bloomberg",VLOOKUP(A471,BBG_H_L!$A:$C,3,FALSE),$B$3="Eikon",VLOOKUP(A471,TR_High!B:C,2,0)),"")</f>
        <v/>
      </c>
      <c r="C471" s="7" t="str">
        <f ca="1">IFERROR(_xlfn.IFS($B$3="Bloomberg",VLOOKUP(A471,BBG_H_L!$A:$C,2,FALSE),$B$3="Eikon",VLOOKUP(A471,TR_Low!B:C,2,0)),"")</f>
        <v/>
      </c>
      <c r="F471" s="7" t="str">
        <f t="shared" ca="1" si="46"/>
        <v/>
      </c>
      <c r="G471" s="7" t="str">
        <f t="shared" ca="1" si="47"/>
        <v/>
      </c>
      <c r="H471" s="7" t="str">
        <f t="shared" ca="1" si="48"/>
        <v/>
      </c>
      <c r="J471" s="15" t="str">
        <f t="shared" ca="1" si="49"/>
        <v/>
      </c>
    </row>
    <row r="472" spans="1:10" x14ac:dyDescent="0.35">
      <c r="A472" s="10" t="str">
        <f t="shared" ca="1" si="45"/>
        <v/>
      </c>
      <c r="B472" s="2" t="str" cm="1">
        <f t="array" aca="1" ref="B472" ca="1">IFERROR(_xlfn.IFS($B$3="Bloomberg",VLOOKUP(A472,BBG_H_L!$A:$C,3,FALSE),$B$3="Eikon",VLOOKUP(A472,TR_High!B:C,2,0)),"")</f>
        <v/>
      </c>
      <c r="C472" s="7" t="str">
        <f ca="1">IFERROR(_xlfn.IFS($B$3="Bloomberg",VLOOKUP(A472,BBG_H_L!$A:$C,2,FALSE),$B$3="Eikon",VLOOKUP(A472,TR_Low!B:C,2,0)),"")</f>
        <v/>
      </c>
      <c r="F472" s="7" t="str">
        <f t="shared" ca="1" si="46"/>
        <v/>
      </c>
      <c r="G472" s="7" t="str">
        <f t="shared" ca="1" si="47"/>
        <v/>
      </c>
      <c r="H472" s="7" t="str">
        <f t="shared" ca="1" si="48"/>
        <v/>
      </c>
      <c r="J472" s="15" t="str">
        <f t="shared" ca="1" si="49"/>
        <v/>
      </c>
    </row>
    <row r="473" spans="1:10" x14ac:dyDescent="0.35">
      <c r="A473" s="10" t="str">
        <f t="shared" ca="1" si="45"/>
        <v/>
      </c>
      <c r="B473" s="2" t="str" cm="1">
        <f t="array" aca="1" ref="B473" ca="1">IFERROR(_xlfn.IFS($B$3="Bloomberg",VLOOKUP(A473,BBG_H_L!$A:$C,3,FALSE),$B$3="Eikon",VLOOKUP(A473,TR_High!B:C,2,0)),"")</f>
        <v/>
      </c>
      <c r="C473" s="7" t="str">
        <f ca="1">IFERROR(_xlfn.IFS($B$3="Bloomberg",VLOOKUP(A473,BBG_H_L!$A:$C,2,FALSE),$B$3="Eikon",VLOOKUP(A473,TR_Low!B:C,2,0)),"")</f>
        <v/>
      </c>
      <c r="F473" s="7" t="str">
        <f t="shared" ca="1" si="46"/>
        <v/>
      </c>
      <c r="G473" s="7" t="str">
        <f t="shared" ca="1" si="47"/>
        <v/>
      </c>
      <c r="H473" s="7" t="str">
        <f t="shared" ca="1" si="48"/>
        <v/>
      </c>
      <c r="J473" s="15" t="str">
        <f t="shared" ca="1" si="49"/>
        <v/>
      </c>
    </row>
    <row r="474" spans="1:10" x14ac:dyDescent="0.35">
      <c r="A474" s="10" t="str">
        <f t="shared" ca="1" si="45"/>
        <v/>
      </c>
      <c r="B474" s="2" t="str" cm="1">
        <f t="array" aca="1" ref="B474" ca="1">IFERROR(_xlfn.IFS($B$3="Bloomberg",VLOOKUP(A474,BBG_H_L!$A:$C,3,FALSE),$B$3="Eikon",VLOOKUP(A474,TR_High!B:C,2,0)),"")</f>
        <v/>
      </c>
      <c r="C474" s="7" t="str">
        <f ca="1">IFERROR(_xlfn.IFS($B$3="Bloomberg",VLOOKUP(A474,BBG_H_L!$A:$C,2,FALSE),$B$3="Eikon",VLOOKUP(A474,TR_Low!B:C,2,0)),"")</f>
        <v/>
      </c>
      <c r="F474" s="7" t="str">
        <f t="shared" ca="1" si="46"/>
        <v/>
      </c>
      <c r="G474" s="7" t="str">
        <f t="shared" ca="1" si="47"/>
        <v/>
      </c>
      <c r="H474" s="7" t="str">
        <f t="shared" ca="1" si="48"/>
        <v/>
      </c>
      <c r="J474" s="15" t="str">
        <f t="shared" ca="1" si="49"/>
        <v/>
      </c>
    </row>
    <row r="475" spans="1:10" x14ac:dyDescent="0.35">
      <c r="A475" s="10" t="str">
        <f t="shared" ca="1" si="45"/>
        <v/>
      </c>
      <c r="B475" s="2" t="str" cm="1">
        <f t="array" aca="1" ref="B475" ca="1">IFERROR(_xlfn.IFS($B$3="Bloomberg",VLOOKUP(A475,BBG_H_L!$A:$C,3,FALSE),$B$3="Eikon",VLOOKUP(A475,TR_High!B:C,2,0)),"")</f>
        <v/>
      </c>
      <c r="C475" s="7" t="str">
        <f ca="1">IFERROR(_xlfn.IFS($B$3="Bloomberg",VLOOKUP(A475,BBG_H_L!$A:$C,2,FALSE),$B$3="Eikon",VLOOKUP(A475,TR_Low!B:C,2,0)),"")</f>
        <v/>
      </c>
      <c r="F475" s="7" t="str">
        <f t="shared" ca="1" si="46"/>
        <v/>
      </c>
      <c r="G475" s="7" t="str">
        <f t="shared" ca="1" si="47"/>
        <v/>
      </c>
      <c r="H475" s="7" t="str">
        <f t="shared" ca="1" si="48"/>
        <v/>
      </c>
      <c r="J475" s="15" t="str">
        <f t="shared" ca="1" si="49"/>
        <v/>
      </c>
    </row>
    <row r="476" spans="1:10" x14ac:dyDescent="0.35">
      <c r="A476" s="10" t="str">
        <f t="shared" ca="1" si="45"/>
        <v/>
      </c>
      <c r="B476" s="2" t="str" cm="1">
        <f t="array" aca="1" ref="B476" ca="1">IFERROR(_xlfn.IFS($B$3="Bloomberg",VLOOKUP(A476,BBG_H_L!$A:$C,3,FALSE),$B$3="Eikon",VLOOKUP(A476,TR_High!B:C,2,0)),"")</f>
        <v/>
      </c>
      <c r="C476" s="7" t="str">
        <f ca="1">IFERROR(_xlfn.IFS($B$3="Bloomberg",VLOOKUP(A476,BBG_H_L!$A:$C,2,FALSE),$B$3="Eikon",VLOOKUP(A476,TR_Low!B:C,2,0)),"")</f>
        <v/>
      </c>
      <c r="F476" s="7" t="str">
        <f t="shared" ca="1" si="46"/>
        <v/>
      </c>
      <c r="G476" s="7" t="str">
        <f t="shared" ca="1" si="47"/>
        <v/>
      </c>
      <c r="H476" s="7" t="str">
        <f t="shared" ca="1" si="48"/>
        <v/>
      </c>
      <c r="J476" s="15" t="str">
        <f t="shared" ca="1" si="49"/>
        <v/>
      </c>
    </row>
    <row r="477" spans="1:10" x14ac:dyDescent="0.35">
      <c r="A477" s="10" t="str">
        <f t="shared" ca="1" si="45"/>
        <v/>
      </c>
      <c r="B477" s="2" t="str" cm="1">
        <f t="array" aca="1" ref="B477" ca="1">IFERROR(_xlfn.IFS($B$3="Bloomberg",VLOOKUP(A477,BBG_H_L!$A:$C,3,FALSE),$B$3="Eikon",VLOOKUP(A477,TR_High!B:C,2,0)),"")</f>
        <v/>
      </c>
      <c r="C477" s="7" t="str">
        <f ca="1">IFERROR(_xlfn.IFS($B$3="Bloomberg",VLOOKUP(A477,BBG_H_L!$A:$C,2,FALSE),$B$3="Eikon",VLOOKUP(A477,TR_Low!B:C,2,0)),"")</f>
        <v/>
      </c>
      <c r="F477" s="7" t="str">
        <f t="shared" ca="1" si="46"/>
        <v/>
      </c>
      <c r="G477" s="7" t="str">
        <f t="shared" ca="1" si="47"/>
        <v/>
      </c>
      <c r="H477" s="7" t="str">
        <f t="shared" ca="1" si="48"/>
        <v/>
      </c>
      <c r="J477" s="15" t="str">
        <f t="shared" ca="1" si="49"/>
        <v/>
      </c>
    </row>
    <row r="478" spans="1:10" x14ac:dyDescent="0.35">
      <c r="A478" s="10" t="str">
        <f t="shared" ca="1" si="45"/>
        <v/>
      </c>
      <c r="B478" s="2" t="str" cm="1">
        <f t="array" aca="1" ref="B478" ca="1">IFERROR(_xlfn.IFS($B$3="Bloomberg",VLOOKUP(A478,BBG_H_L!$A:$C,3,FALSE),$B$3="Eikon",VLOOKUP(A478,TR_High!B:C,2,0)),"")</f>
        <v/>
      </c>
      <c r="C478" s="7" t="str">
        <f ca="1">IFERROR(_xlfn.IFS($B$3="Bloomberg",VLOOKUP(A478,BBG_H_L!$A:$C,2,FALSE),$B$3="Eikon",VLOOKUP(A478,TR_Low!B:C,2,0)),"")</f>
        <v/>
      </c>
      <c r="F478" s="7" t="str">
        <f t="shared" ca="1" si="46"/>
        <v/>
      </c>
      <c r="G478" s="7" t="str">
        <f t="shared" ca="1" si="47"/>
        <v/>
      </c>
      <c r="H478" s="7" t="str">
        <f t="shared" ca="1" si="48"/>
        <v/>
      </c>
      <c r="J478" s="15" t="str">
        <f t="shared" ca="1" si="49"/>
        <v/>
      </c>
    </row>
    <row r="479" spans="1:10" x14ac:dyDescent="0.35">
      <c r="A479" s="10" t="str">
        <f t="shared" ca="1" si="45"/>
        <v/>
      </c>
      <c r="B479" s="2" t="str" cm="1">
        <f t="array" aca="1" ref="B479" ca="1">IFERROR(_xlfn.IFS($B$3="Bloomberg",VLOOKUP(A479,BBG_H_L!$A:$C,3,FALSE),$B$3="Eikon",VLOOKUP(A479,TR_High!B:C,2,0)),"")</f>
        <v/>
      </c>
      <c r="C479" s="7" t="str">
        <f ca="1">IFERROR(_xlfn.IFS($B$3="Bloomberg",VLOOKUP(A479,BBG_H_L!$A:$C,2,FALSE),$B$3="Eikon",VLOOKUP(A479,TR_Low!B:C,2,0)),"")</f>
        <v/>
      </c>
      <c r="F479" s="7" t="str">
        <f t="shared" ca="1" si="46"/>
        <v/>
      </c>
      <c r="G479" s="7" t="str">
        <f t="shared" ca="1" si="47"/>
        <v/>
      </c>
      <c r="H479" s="7" t="str">
        <f t="shared" ca="1" si="48"/>
        <v/>
      </c>
      <c r="J479" s="15" t="str">
        <f t="shared" ca="1" si="49"/>
        <v/>
      </c>
    </row>
    <row r="480" spans="1:10" x14ac:dyDescent="0.35">
      <c r="A480" s="10" t="str">
        <f t="shared" ca="1" si="45"/>
        <v/>
      </c>
      <c r="B480" s="2" t="str" cm="1">
        <f t="array" aca="1" ref="B480" ca="1">IFERROR(_xlfn.IFS($B$3="Bloomberg",VLOOKUP(A480,BBG_H_L!$A:$C,3,FALSE),$B$3="Eikon",VLOOKUP(A480,TR_High!B:C,2,0)),"")</f>
        <v/>
      </c>
      <c r="C480" s="7" t="str">
        <f ca="1">IFERROR(_xlfn.IFS($B$3="Bloomberg",VLOOKUP(A480,BBG_H_L!$A:$C,2,FALSE),$B$3="Eikon",VLOOKUP(A480,TR_Low!B:C,2,0)),"")</f>
        <v/>
      </c>
      <c r="F480" s="7" t="str">
        <f t="shared" ca="1" si="46"/>
        <v/>
      </c>
      <c r="G480" s="7" t="str">
        <f t="shared" ca="1" si="47"/>
        <v/>
      </c>
      <c r="H480" s="7" t="str">
        <f t="shared" ca="1" si="48"/>
        <v/>
      </c>
      <c r="J480" s="15" t="str">
        <f t="shared" ca="1" si="49"/>
        <v/>
      </c>
    </row>
    <row r="481" spans="1:10" x14ac:dyDescent="0.35">
      <c r="A481" s="10" t="str">
        <f t="shared" ca="1" si="45"/>
        <v/>
      </c>
      <c r="B481" s="2" t="str" cm="1">
        <f t="array" aca="1" ref="B481" ca="1">IFERROR(_xlfn.IFS($B$3="Bloomberg",VLOOKUP(A481,BBG_H_L!$A:$C,3,FALSE),$B$3="Eikon",VLOOKUP(A481,TR_High!B:C,2,0)),"")</f>
        <v/>
      </c>
      <c r="C481" s="7" t="str">
        <f ca="1">IFERROR(_xlfn.IFS($B$3="Bloomberg",VLOOKUP(A481,BBG_H_L!$A:$C,2,FALSE),$B$3="Eikon",VLOOKUP(A481,TR_Low!B:C,2,0)),"")</f>
        <v/>
      </c>
      <c r="F481" s="7" t="str">
        <f t="shared" ca="1" si="46"/>
        <v/>
      </c>
      <c r="G481" s="7" t="str">
        <f t="shared" ca="1" si="47"/>
        <v/>
      </c>
      <c r="H481" s="7" t="str">
        <f t="shared" ca="1" si="48"/>
        <v/>
      </c>
      <c r="J481" s="15" t="str">
        <f t="shared" ca="1" si="49"/>
        <v/>
      </c>
    </row>
    <row r="482" spans="1:10" x14ac:dyDescent="0.35">
      <c r="A482" s="10" t="str">
        <f t="shared" ca="1" si="45"/>
        <v/>
      </c>
      <c r="B482" s="2" t="str" cm="1">
        <f t="array" aca="1" ref="B482" ca="1">IFERROR(_xlfn.IFS($B$3="Bloomberg",VLOOKUP(A482,BBG_H_L!$A:$C,3,FALSE),$B$3="Eikon",VLOOKUP(A482,TR_High!B:C,2,0)),"")</f>
        <v/>
      </c>
      <c r="C482" s="7" t="str">
        <f ca="1">IFERROR(_xlfn.IFS($B$3="Bloomberg",VLOOKUP(A482,BBG_H_L!$A:$C,2,FALSE),$B$3="Eikon",VLOOKUP(A482,TR_Low!B:C,2,0)),"")</f>
        <v/>
      </c>
      <c r="F482" s="7" t="str">
        <f t="shared" ca="1" si="46"/>
        <v/>
      </c>
      <c r="G482" s="7" t="str">
        <f t="shared" ca="1" si="47"/>
        <v/>
      </c>
      <c r="H482" s="7" t="str">
        <f t="shared" ca="1" si="48"/>
        <v/>
      </c>
      <c r="J482" s="15" t="str">
        <f t="shared" ca="1" si="49"/>
        <v/>
      </c>
    </row>
    <row r="483" spans="1:10" x14ac:dyDescent="0.35">
      <c r="A483" s="10" t="str">
        <f t="shared" ca="1" si="45"/>
        <v/>
      </c>
      <c r="B483" s="2" t="str" cm="1">
        <f t="array" aca="1" ref="B483" ca="1">IFERROR(_xlfn.IFS($B$3="Bloomberg",VLOOKUP(A483,BBG_H_L!$A:$C,3,FALSE),$B$3="Eikon",VLOOKUP(A483,TR_High!B:C,2,0)),"")</f>
        <v/>
      </c>
      <c r="C483" s="7" t="str">
        <f ca="1">IFERROR(_xlfn.IFS($B$3="Bloomberg",VLOOKUP(A483,BBG_H_L!$A:$C,2,FALSE),$B$3="Eikon",VLOOKUP(A483,TR_Low!B:C,2,0)),"")</f>
        <v/>
      </c>
      <c r="F483" s="7" t="str">
        <f t="shared" ca="1" si="46"/>
        <v/>
      </c>
      <c r="G483" s="7" t="str">
        <f t="shared" ca="1" si="47"/>
        <v/>
      </c>
      <c r="H483" s="7" t="str">
        <f t="shared" ca="1" si="48"/>
        <v/>
      </c>
      <c r="J483" s="15" t="str">
        <f t="shared" ca="1" si="49"/>
        <v/>
      </c>
    </row>
    <row r="484" spans="1:10" x14ac:dyDescent="0.35">
      <c r="A484" s="10" t="str">
        <f t="shared" ca="1" si="45"/>
        <v/>
      </c>
      <c r="B484" s="2" t="str" cm="1">
        <f t="array" aca="1" ref="B484" ca="1">IFERROR(_xlfn.IFS($B$3="Bloomberg",VLOOKUP(A484,BBG_H_L!$A:$C,3,FALSE),$B$3="Eikon",VLOOKUP(A484,TR_High!B:C,2,0)),"")</f>
        <v/>
      </c>
      <c r="C484" s="7" t="str">
        <f ca="1">IFERROR(_xlfn.IFS($B$3="Bloomberg",VLOOKUP(A484,BBG_H_L!$A:$C,2,FALSE),$B$3="Eikon",VLOOKUP(A484,TR_Low!B:C,2,0)),"")</f>
        <v/>
      </c>
      <c r="F484" s="7" t="str">
        <f t="shared" ca="1" si="46"/>
        <v/>
      </c>
      <c r="G484" s="7" t="str">
        <f t="shared" ca="1" si="47"/>
        <v/>
      </c>
      <c r="H484" s="7" t="str">
        <f t="shared" ca="1" si="48"/>
        <v/>
      </c>
      <c r="J484" s="15" t="str">
        <f t="shared" ca="1" si="49"/>
        <v/>
      </c>
    </row>
    <row r="485" spans="1:10" x14ac:dyDescent="0.35">
      <c r="A485" s="10" t="str">
        <f t="shared" ca="1" si="45"/>
        <v/>
      </c>
      <c r="B485" s="2" t="str" cm="1">
        <f t="array" aca="1" ref="B485" ca="1">IFERROR(_xlfn.IFS($B$3="Bloomberg",VLOOKUP(A485,BBG_H_L!$A:$C,3,FALSE),$B$3="Eikon",VLOOKUP(A485,TR_High!B:C,2,0)),"")</f>
        <v/>
      </c>
      <c r="C485" s="7" t="str">
        <f ca="1">IFERROR(_xlfn.IFS($B$3="Bloomberg",VLOOKUP(A485,BBG_H_L!$A:$C,2,FALSE),$B$3="Eikon",VLOOKUP(A485,TR_Low!B:C,2,0)),"")</f>
        <v/>
      </c>
      <c r="F485" s="7" t="str">
        <f t="shared" ca="1" si="46"/>
        <v/>
      </c>
      <c r="G485" s="7" t="str">
        <f t="shared" ca="1" si="47"/>
        <v/>
      </c>
      <c r="H485" s="7" t="str">
        <f t="shared" ca="1" si="48"/>
        <v/>
      </c>
      <c r="J485" s="15" t="str">
        <f t="shared" ca="1" si="49"/>
        <v/>
      </c>
    </row>
    <row r="486" spans="1:10" x14ac:dyDescent="0.35">
      <c r="A486" s="10" t="str">
        <f t="shared" ca="1" si="45"/>
        <v/>
      </c>
      <c r="B486" s="2" t="str" cm="1">
        <f t="array" aca="1" ref="B486" ca="1">IFERROR(_xlfn.IFS($B$3="Bloomberg",VLOOKUP(A486,BBG_H_L!$A:$C,3,FALSE),$B$3="Eikon",VLOOKUP(A486,TR_High!B:C,2,0)),"")</f>
        <v/>
      </c>
      <c r="C486" s="7" t="str">
        <f ca="1">IFERROR(_xlfn.IFS($B$3="Bloomberg",VLOOKUP(A486,BBG_H_L!$A:$C,2,FALSE),$B$3="Eikon",VLOOKUP(A486,TR_Low!B:C,2,0)),"")</f>
        <v/>
      </c>
      <c r="F486" s="7" t="str">
        <f t="shared" ca="1" si="46"/>
        <v/>
      </c>
      <c r="G486" s="7" t="str">
        <f t="shared" ca="1" si="47"/>
        <v/>
      </c>
      <c r="H486" s="7" t="str">
        <f t="shared" ca="1" si="48"/>
        <v/>
      </c>
      <c r="J486" s="15" t="str">
        <f t="shared" ca="1" si="49"/>
        <v/>
      </c>
    </row>
    <row r="487" spans="1:10" x14ac:dyDescent="0.35">
      <c r="A487" s="10" t="str">
        <f t="shared" ca="1" si="45"/>
        <v/>
      </c>
      <c r="B487" s="2" t="str" cm="1">
        <f t="array" aca="1" ref="B487" ca="1">IFERROR(_xlfn.IFS($B$3="Bloomberg",VLOOKUP(A487,BBG_H_L!$A:$C,3,FALSE),$B$3="Eikon",VLOOKUP(A487,TR_High!B:C,2,0)),"")</f>
        <v/>
      </c>
      <c r="C487" s="7" t="str">
        <f ca="1">IFERROR(_xlfn.IFS($B$3="Bloomberg",VLOOKUP(A487,BBG_H_L!$A:$C,2,FALSE),$B$3="Eikon",VLOOKUP(A487,TR_Low!B:C,2,0)),"")</f>
        <v/>
      </c>
      <c r="F487" s="7" t="str">
        <f t="shared" ca="1" si="46"/>
        <v/>
      </c>
      <c r="G487" s="7" t="str">
        <f t="shared" ca="1" si="47"/>
        <v/>
      </c>
      <c r="H487" s="7" t="str">
        <f t="shared" ca="1" si="48"/>
        <v/>
      </c>
      <c r="J487" s="15" t="str">
        <f t="shared" ca="1" si="49"/>
        <v/>
      </c>
    </row>
    <row r="488" spans="1:10" x14ac:dyDescent="0.35">
      <c r="A488" s="10" t="str">
        <f t="shared" ca="1" si="45"/>
        <v/>
      </c>
      <c r="B488" s="2" t="str" cm="1">
        <f t="array" aca="1" ref="B488" ca="1">IFERROR(_xlfn.IFS($B$3="Bloomberg",VLOOKUP(A488,BBG_H_L!$A:$C,3,FALSE),$B$3="Eikon",VLOOKUP(A488,TR_High!B:C,2,0)),"")</f>
        <v/>
      </c>
      <c r="C488" s="7" t="str">
        <f ca="1">IFERROR(_xlfn.IFS($B$3="Bloomberg",VLOOKUP(A488,BBG_H_L!$A:$C,2,FALSE),$B$3="Eikon",VLOOKUP(A488,TR_Low!B:C,2,0)),"")</f>
        <v/>
      </c>
      <c r="F488" s="7" t="str">
        <f t="shared" ca="1" si="46"/>
        <v/>
      </c>
      <c r="G488" s="7" t="str">
        <f t="shared" ca="1" si="47"/>
        <v/>
      </c>
      <c r="H488" s="7" t="str">
        <f t="shared" ca="1" si="48"/>
        <v/>
      </c>
      <c r="J488" s="15" t="str">
        <f t="shared" ca="1" si="49"/>
        <v/>
      </c>
    </row>
    <row r="489" spans="1:10" x14ac:dyDescent="0.35">
      <c r="A489" s="10" t="str">
        <f t="shared" ca="1" si="45"/>
        <v/>
      </c>
      <c r="B489" s="2" t="str" cm="1">
        <f t="array" aca="1" ref="B489" ca="1">IFERROR(_xlfn.IFS($B$3="Bloomberg",VLOOKUP(A489,BBG_H_L!$A:$C,3,FALSE),$B$3="Eikon",VLOOKUP(A489,TR_High!B:C,2,0)),"")</f>
        <v/>
      </c>
      <c r="C489" s="7" t="str">
        <f ca="1">IFERROR(_xlfn.IFS($B$3="Bloomberg",VLOOKUP(A489,BBG_H_L!$A:$C,2,FALSE),$B$3="Eikon",VLOOKUP(A489,TR_Low!B:C,2,0)),"")</f>
        <v/>
      </c>
      <c r="F489" s="7" t="str">
        <f t="shared" ca="1" si="46"/>
        <v/>
      </c>
      <c r="G489" s="7" t="str">
        <f t="shared" ca="1" si="47"/>
        <v/>
      </c>
      <c r="H489" s="7" t="str">
        <f t="shared" ca="1" si="48"/>
        <v/>
      </c>
      <c r="J489" s="15" t="str">
        <f t="shared" ca="1" si="49"/>
        <v/>
      </c>
    </row>
    <row r="490" spans="1:10" x14ac:dyDescent="0.35">
      <c r="A490" s="10" t="str">
        <f t="shared" ca="1" si="45"/>
        <v/>
      </c>
      <c r="B490" s="2" t="str" cm="1">
        <f t="array" aca="1" ref="B490" ca="1">IFERROR(_xlfn.IFS($B$3="Bloomberg",VLOOKUP(A490,BBG_H_L!$A:$C,3,FALSE),$B$3="Eikon",VLOOKUP(A490,TR_High!B:C,2,0)),"")</f>
        <v/>
      </c>
      <c r="C490" s="7" t="str">
        <f ca="1">IFERROR(_xlfn.IFS($B$3="Bloomberg",VLOOKUP(A490,BBG_H_L!$A:$C,2,FALSE),$B$3="Eikon",VLOOKUP(A490,TR_Low!B:C,2,0)),"")</f>
        <v/>
      </c>
      <c r="F490" s="7" t="str">
        <f t="shared" ca="1" si="46"/>
        <v/>
      </c>
      <c r="G490" s="7" t="str">
        <f t="shared" ca="1" si="47"/>
        <v/>
      </c>
      <c r="H490" s="7" t="str">
        <f t="shared" ca="1" si="48"/>
        <v/>
      </c>
      <c r="J490" s="15" t="str">
        <f t="shared" ca="1" si="49"/>
        <v/>
      </c>
    </row>
    <row r="491" spans="1:10" x14ac:dyDescent="0.35">
      <c r="A491" s="10" t="str">
        <f t="shared" ca="1" si="45"/>
        <v/>
      </c>
      <c r="B491" s="2" t="str" cm="1">
        <f t="array" aca="1" ref="B491" ca="1">IFERROR(_xlfn.IFS($B$3="Bloomberg",VLOOKUP(A491,BBG_H_L!$A:$C,3,FALSE),$B$3="Eikon",VLOOKUP(A491,TR_High!B:C,2,0)),"")</f>
        <v/>
      </c>
      <c r="C491" s="7" t="str">
        <f ca="1">IFERROR(_xlfn.IFS($B$3="Bloomberg",VLOOKUP(A491,BBG_H_L!$A:$C,2,FALSE),$B$3="Eikon",VLOOKUP(A491,TR_Low!B:C,2,0)),"")</f>
        <v/>
      </c>
      <c r="F491" s="7" t="str">
        <f t="shared" ca="1" si="46"/>
        <v/>
      </c>
      <c r="G491" s="7" t="str">
        <f t="shared" ca="1" si="47"/>
        <v/>
      </c>
      <c r="H491" s="7" t="str">
        <f t="shared" ca="1" si="48"/>
        <v/>
      </c>
      <c r="J491" s="15" t="str">
        <f t="shared" ca="1" si="49"/>
        <v/>
      </c>
    </row>
    <row r="492" spans="1:10" x14ac:dyDescent="0.35">
      <c r="A492" s="10" t="str">
        <f t="shared" ca="1" si="45"/>
        <v/>
      </c>
      <c r="B492" s="2" t="str" cm="1">
        <f t="array" aca="1" ref="B492" ca="1">IFERROR(_xlfn.IFS($B$3="Bloomberg",VLOOKUP(A492,BBG_H_L!$A:$C,3,FALSE),$B$3="Eikon",VLOOKUP(A492,TR_High!B:C,2,0)),"")</f>
        <v/>
      </c>
      <c r="C492" s="7" t="str">
        <f ca="1">IFERROR(_xlfn.IFS($B$3="Bloomberg",VLOOKUP(A492,BBG_H_L!$A:$C,2,FALSE),$B$3="Eikon",VLOOKUP(A492,TR_Low!B:C,2,0)),"")</f>
        <v/>
      </c>
      <c r="F492" s="7" t="str">
        <f t="shared" ca="1" si="46"/>
        <v/>
      </c>
      <c r="G492" s="7" t="str">
        <f t="shared" ca="1" si="47"/>
        <v/>
      </c>
      <c r="H492" s="7" t="str">
        <f t="shared" ca="1" si="48"/>
        <v/>
      </c>
      <c r="J492" s="15" t="str">
        <f t="shared" ca="1" si="49"/>
        <v/>
      </c>
    </row>
    <row r="493" spans="1:10" x14ac:dyDescent="0.35">
      <c r="A493" s="10" t="str">
        <f t="shared" ca="1" si="45"/>
        <v/>
      </c>
      <c r="B493" s="2" t="str" cm="1">
        <f t="array" aca="1" ref="B493" ca="1">IFERROR(_xlfn.IFS($B$3="Bloomberg",VLOOKUP(A493,BBG_H_L!$A:$C,3,FALSE),$B$3="Eikon",VLOOKUP(A493,TR_High!B:C,2,0)),"")</f>
        <v/>
      </c>
      <c r="C493" s="7" t="str">
        <f ca="1">IFERROR(_xlfn.IFS($B$3="Bloomberg",VLOOKUP(A493,BBG_H_L!$A:$C,2,FALSE),$B$3="Eikon",VLOOKUP(A493,TR_Low!B:C,2,0)),"")</f>
        <v/>
      </c>
      <c r="F493" s="7" t="str">
        <f t="shared" ca="1" si="46"/>
        <v/>
      </c>
      <c r="G493" s="7" t="str">
        <f t="shared" ca="1" si="47"/>
        <v/>
      </c>
      <c r="H493" s="7" t="str">
        <f t="shared" ca="1" si="48"/>
        <v/>
      </c>
      <c r="J493" s="15" t="str">
        <f t="shared" ca="1" si="49"/>
        <v/>
      </c>
    </row>
    <row r="494" spans="1:10" x14ac:dyDescent="0.35">
      <c r="A494" s="10" t="str">
        <f t="shared" ca="1" si="45"/>
        <v/>
      </c>
      <c r="B494" s="2" t="str" cm="1">
        <f t="array" aca="1" ref="B494" ca="1">IFERROR(_xlfn.IFS($B$3="Bloomberg",VLOOKUP(A494,BBG_H_L!$A:$C,3,FALSE),$B$3="Eikon",VLOOKUP(A494,TR_High!B:C,2,0)),"")</f>
        <v/>
      </c>
      <c r="C494" s="7" t="str">
        <f ca="1">IFERROR(_xlfn.IFS($B$3="Bloomberg",VLOOKUP(A494,BBG_H_L!$A:$C,2,FALSE),$B$3="Eikon",VLOOKUP(A494,TR_Low!B:C,2,0)),"")</f>
        <v/>
      </c>
      <c r="F494" s="7" t="str">
        <f t="shared" ca="1" si="46"/>
        <v/>
      </c>
      <c r="G494" s="7" t="str">
        <f t="shared" ca="1" si="47"/>
        <v/>
      </c>
      <c r="H494" s="7" t="str">
        <f t="shared" ca="1" si="48"/>
        <v/>
      </c>
      <c r="J494" s="15" t="str">
        <f t="shared" ca="1" si="49"/>
        <v/>
      </c>
    </row>
    <row r="495" spans="1:10" x14ac:dyDescent="0.35">
      <c r="A495" s="10" t="str">
        <f t="shared" ca="1" si="45"/>
        <v/>
      </c>
      <c r="B495" s="2" t="str" cm="1">
        <f t="array" aca="1" ref="B495" ca="1">IFERROR(_xlfn.IFS($B$3="Bloomberg",VLOOKUP(A495,BBG_H_L!$A:$C,3,FALSE),$B$3="Eikon",VLOOKUP(A495,TR_High!B:C,2,0)),"")</f>
        <v/>
      </c>
      <c r="C495" s="7" t="str">
        <f ca="1">IFERROR(_xlfn.IFS($B$3="Bloomberg",VLOOKUP(A495,BBG_H_L!$A:$C,2,FALSE),$B$3="Eikon",VLOOKUP(A495,TR_Low!B:C,2,0)),"")</f>
        <v/>
      </c>
      <c r="F495" s="7" t="str">
        <f t="shared" ca="1" si="46"/>
        <v/>
      </c>
      <c r="G495" s="7" t="str">
        <f t="shared" ca="1" si="47"/>
        <v/>
      </c>
      <c r="H495" s="7" t="str">
        <f t="shared" ca="1" si="48"/>
        <v/>
      </c>
      <c r="J495" s="15" t="str">
        <f t="shared" ca="1" si="49"/>
        <v/>
      </c>
    </row>
    <row r="496" spans="1:10" x14ac:dyDescent="0.35">
      <c r="A496" s="10" t="str">
        <f t="shared" ca="1" si="45"/>
        <v/>
      </c>
      <c r="B496" s="2" t="str" cm="1">
        <f t="array" aca="1" ref="B496" ca="1">IFERROR(_xlfn.IFS($B$3="Bloomberg",VLOOKUP(A496,BBG_H_L!$A:$C,3,FALSE),$B$3="Eikon",VLOOKUP(A496,TR_High!B:C,2,0)),"")</f>
        <v/>
      </c>
      <c r="C496" s="7" t="str">
        <f ca="1">IFERROR(_xlfn.IFS($B$3="Bloomberg",VLOOKUP(A496,BBG_H_L!$A:$C,2,FALSE),$B$3="Eikon",VLOOKUP(A496,TR_Low!B:C,2,0)),"")</f>
        <v/>
      </c>
      <c r="F496" s="7" t="str">
        <f t="shared" ca="1" si="46"/>
        <v/>
      </c>
      <c r="G496" s="7" t="str">
        <f t="shared" ca="1" si="47"/>
        <v/>
      </c>
      <c r="H496" s="7" t="str">
        <f t="shared" ca="1" si="48"/>
        <v/>
      </c>
      <c r="J496" s="15" t="str">
        <f t="shared" ca="1" si="49"/>
        <v/>
      </c>
    </row>
    <row r="497" spans="1:10" x14ac:dyDescent="0.35">
      <c r="A497" s="10" t="str">
        <f t="shared" ca="1" si="45"/>
        <v/>
      </c>
      <c r="B497" s="2" t="str" cm="1">
        <f t="array" aca="1" ref="B497" ca="1">IFERROR(_xlfn.IFS($B$3="Bloomberg",VLOOKUP(A497,BBG_H_L!$A:$C,3,FALSE),$B$3="Eikon",VLOOKUP(A497,TR_High!B:C,2,0)),"")</f>
        <v/>
      </c>
      <c r="C497" s="7" t="str">
        <f ca="1">IFERROR(_xlfn.IFS($B$3="Bloomberg",VLOOKUP(A497,BBG_H_L!$A:$C,2,FALSE),$B$3="Eikon",VLOOKUP(A497,TR_Low!B:C,2,0)),"")</f>
        <v/>
      </c>
      <c r="F497" s="7" t="str">
        <f t="shared" ca="1" si="46"/>
        <v/>
      </c>
      <c r="G497" s="7" t="str">
        <f t="shared" ca="1" si="47"/>
        <v/>
      </c>
      <c r="H497" s="7" t="str">
        <f t="shared" ca="1" si="48"/>
        <v/>
      </c>
      <c r="J497" s="15" t="str">
        <f t="shared" ca="1" si="49"/>
        <v/>
      </c>
    </row>
    <row r="498" spans="1:10" x14ac:dyDescent="0.35">
      <c r="A498" s="10" t="str">
        <f t="shared" ca="1" si="45"/>
        <v/>
      </c>
      <c r="B498" s="2" t="str" cm="1">
        <f t="array" aca="1" ref="B498" ca="1">IFERROR(_xlfn.IFS($B$3="Bloomberg",VLOOKUP(A498,BBG_H_L!$A:$C,3,FALSE),$B$3="Eikon",VLOOKUP(A498,TR_High!B:C,2,0)),"")</f>
        <v/>
      </c>
      <c r="C498" s="7" t="str">
        <f ca="1">IFERROR(_xlfn.IFS($B$3="Bloomberg",VLOOKUP(A498,BBG_H_L!$A:$C,2,FALSE),$B$3="Eikon",VLOOKUP(A498,TR_Low!B:C,2,0)),"")</f>
        <v/>
      </c>
      <c r="F498" s="7" t="str">
        <f t="shared" ca="1" si="46"/>
        <v/>
      </c>
      <c r="G498" s="7" t="str">
        <f t="shared" ca="1" si="47"/>
        <v/>
      </c>
      <c r="H498" s="7" t="str">
        <f t="shared" ca="1" si="48"/>
        <v/>
      </c>
      <c r="J498" s="15" t="str">
        <f t="shared" ca="1" si="49"/>
        <v/>
      </c>
    </row>
    <row r="499" spans="1:10" x14ac:dyDescent="0.35">
      <c r="A499" s="10" t="str">
        <f t="shared" ca="1" si="45"/>
        <v/>
      </c>
      <c r="B499" s="2" t="str" cm="1">
        <f t="array" aca="1" ref="B499" ca="1">IFERROR(_xlfn.IFS($B$3="Bloomberg",VLOOKUP(A499,BBG_H_L!$A:$C,3,FALSE),$B$3="Eikon",VLOOKUP(A499,TR_High!B:C,2,0)),"")</f>
        <v/>
      </c>
      <c r="C499" s="7" t="str">
        <f ca="1">IFERROR(_xlfn.IFS($B$3="Bloomberg",VLOOKUP(A499,BBG_H_L!$A:$C,2,FALSE),$B$3="Eikon",VLOOKUP(A499,TR_Low!B:C,2,0)),"")</f>
        <v/>
      </c>
      <c r="F499" s="7" t="str">
        <f t="shared" ca="1" si="46"/>
        <v/>
      </c>
      <c r="G499" s="7" t="str">
        <f t="shared" ca="1" si="47"/>
        <v/>
      </c>
      <c r="H499" s="7" t="str">
        <f t="shared" ca="1" si="48"/>
        <v/>
      </c>
      <c r="J499" s="15" t="str">
        <f t="shared" ca="1" si="49"/>
        <v/>
      </c>
    </row>
    <row r="500" spans="1:10" x14ac:dyDescent="0.35">
      <c r="A500" s="10" t="str">
        <f t="shared" ca="1" si="45"/>
        <v/>
      </c>
      <c r="B500" s="2" t="str" cm="1">
        <f t="array" aca="1" ref="B500" ca="1">IFERROR(_xlfn.IFS($B$3="Bloomberg",VLOOKUP(A500,BBG_H_L!$A:$C,3,FALSE),$B$3="Eikon",VLOOKUP(A500,TR_High!B:C,2,0)),"")</f>
        <v/>
      </c>
      <c r="C500" s="7" t="str">
        <f ca="1">IFERROR(_xlfn.IFS($B$3="Bloomberg",VLOOKUP(A500,BBG_H_L!$A:$C,2,FALSE),$B$3="Eikon",VLOOKUP(A500,TR_Low!B:C,2,0)),"")</f>
        <v/>
      </c>
      <c r="F500" s="7" t="str">
        <f t="shared" ca="1" si="46"/>
        <v/>
      </c>
      <c r="G500" s="7" t="str">
        <f t="shared" ca="1" si="47"/>
        <v/>
      </c>
      <c r="H500" s="7" t="str">
        <f t="shared" ca="1" si="48"/>
        <v/>
      </c>
      <c r="J500" s="15" t="str">
        <f t="shared" ca="1" si="49"/>
        <v/>
      </c>
    </row>
    <row r="501" spans="1:10" x14ac:dyDescent="0.35">
      <c r="A501" s="10" t="str">
        <f t="shared" ca="1" si="45"/>
        <v/>
      </c>
      <c r="B501" s="2" t="str" cm="1">
        <f t="array" aca="1" ref="B501" ca="1">IFERROR(_xlfn.IFS($B$3="Bloomberg",VLOOKUP(A501,BBG_H_L!$A:$C,3,FALSE),$B$3="Eikon",VLOOKUP(A501,TR_High!B:C,2,0)),"")</f>
        <v/>
      </c>
      <c r="C501" s="7" t="str">
        <f ca="1">IFERROR(_xlfn.IFS($B$3="Bloomberg",VLOOKUP(A501,BBG_H_L!$A:$C,2,FALSE),$B$3="Eikon",VLOOKUP(A501,TR_Low!B:C,2,0)),"")</f>
        <v/>
      </c>
      <c r="F501" s="7" t="str">
        <f t="shared" ca="1" si="46"/>
        <v/>
      </c>
      <c r="G501" s="7" t="str">
        <f t="shared" ca="1" si="47"/>
        <v/>
      </c>
      <c r="H501" s="7" t="str">
        <f t="shared" ca="1" si="48"/>
        <v/>
      </c>
      <c r="J501" s="15" t="str">
        <f t="shared" ca="1" si="49"/>
        <v/>
      </c>
    </row>
    <row r="502" spans="1:10" x14ac:dyDescent="0.35">
      <c r="A502" s="10" t="str">
        <f t="shared" ca="1" si="45"/>
        <v/>
      </c>
      <c r="B502" s="2" t="str" cm="1">
        <f t="array" aca="1" ref="B502" ca="1">IFERROR(_xlfn.IFS($B$3="Bloomberg",VLOOKUP(A502,BBG_H_L!$A:$C,3,FALSE),$B$3="Eikon",VLOOKUP(A502,TR_High!B:C,2,0)),"")</f>
        <v/>
      </c>
      <c r="C502" s="7" t="str">
        <f ca="1">IFERROR(_xlfn.IFS($B$3="Bloomberg",VLOOKUP(A502,BBG_H_L!$A:$C,2,FALSE),$B$3="Eikon",VLOOKUP(A502,TR_Low!B:C,2,0)),"")</f>
        <v/>
      </c>
      <c r="F502" s="7" t="str">
        <f t="shared" ca="1" si="46"/>
        <v/>
      </c>
      <c r="G502" s="7" t="str">
        <f t="shared" ca="1" si="47"/>
        <v/>
      </c>
      <c r="H502" s="7" t="str">
        <f t="shared" ca="1" si="48"/>
        <v/>
      </c>
      <c r="J502" s="15" t="str">
        <f t="shared" ca="1" si="49"/>
        <v/>
      </c>
    </row>
    <row r="503" spans="1:10" x14ac:dyDescent="0.35">
      <c r="A503" s="10" t="str">
        <f t="shared" ca="1" si="45"/>
        <v/>
      </c>
      <c r="B503" s="2" t="str" cm="1">
        <f t="array" aca="1" ref="B503" ca="1">IFERROR(_xlfn.IFS($B$3="Bloomberg",VLOOKUP(A503,BBG_H_L!$A:$C,3,FALSE),$B$3="Eikon",VLOOKUP(A503,TR_High!B:C,2,0)),"")</f>
        <v/>
      </c>
      <c r="C503" s="7" t="str">
        <f ca="1">IFERROR(_xlfn.IFS($B$3="Bloomberg",VLOOKUP(A503,BBG_H_L!$A:$C,2,FALSE),$B$3="Eikon",VLOOKUP(A503,TR_Low!B:C,2,0)),"")</f>
        <v/>
      </c>
      <c r="F503" s="7" t="str">
        <f t="shared" ca="1" si="46"/>
        <v/>
      </c>
      <c r="G503" s="7" t="str">
        <f t="shared" ca="1" si="47"/>
        <v/>
      </c>
      <c r="H503" s="7" t="str">
        <f t="shared" ca="1" si="48"/>
        <v/>
      </c>
      <c r="J503" s="15" t="str">
        <f t="shared" ca="1" si="49"/>
        <v/>
      </c>
    </row>
    <row r="504" spans="1:10" x14ac:dyDescent="0.35">
      <c r="A504" s="10" t="str">
        <f t="shared" ca="1" si="45"/>
        <v/>
      </c>
      <c r="B504" s="2" t="str" cm="1">
        <f t="array" aca="1" ref="B504" ca="1">IFERROR(_xlfn.IFS($B$3="Bloomberg",VLOOKUP(A504,BBG_H_L!$A:$C,3,FALSE),$B$3="Eikon",VLOOKUP(A504,TR_High!B:C,2,0)),"")</f>
        <v/>
      </c>
      <c r="C504" s="7" t="str">
        <f ca="1">IFERROR(_xlfn.IFS($B$3="Bloomberg",VLOOKUP(A504,BBG_H_L!$A:$C,2,FALSE),$B$3="Eikon",VLOOKUP(A504,TR_Low!B:C,2,0)),"")</f>
        <v/>
      </c>
      <c r="F504" s="7" t="str">
        <f t="shared" ca="1" si="46"/>
        <v/>
      </c>
      <c r="G504" s="7" t="str">
        <f t="shared" ca="1" si="47"/>
        <v/>
      </c>
      <c r="H504" s="7" t="str">
        <f t="shared" ca="1" si="48"/>
        <v/>
      </c>
      <c r="J504" s="15" t="str">
        <f t="shared" ca="1" si="49"/>
        <v/>
      </c>
    </row>
    <row r="505" spans="1:10" x14ac:dyDescent="0.35">
      <c r="A505" s="10" t="str">
        <f t="shared" ca="1" si="45"/>
        <v/>
      </c>
      <c r="B505" s="2" t="str" cm="1">
        <f t="array" aca="1" ref="B505" ca="1">IFERROR(_xlfn.IFS($B$3="Bloomberg",VLOOKUP(A505,BBG_H_L!$A:$C,3,FALSE),$B$3="Eikon",VLOOKUP(A505,TR_High!B:C,2,0)),"")</f>
        <v/>
      </c>
      <c r="C505" s="7" t="str">
        <f ca="1">IFERROR(_xlfn.IFS($B$3="Bloomberg",VLOOKUP(A505,BBG_H_L!$A:$C,2,FALSE),$B$3="Eikon",VLOOKUP(A505,TR_Low!B:C,2,0)),"")</f>
        <v/>
      </c>
      <c r="F505" s="7" t="str">
        <f t="shared" ca="1" si="46"/>
        <v/>
      </c>
      <c r="G505" s="7" t="str">
        <f t="shared" ca="1" si="47"/>
        <v/>
      </c>
      <c r="H505" s="7" t="str">
        <f t="shared" ca="1" si="48"/>
        <v/>
      </c>
      <c r="J505" s="15" t="str">
        <f t="shared" ca="1" si="49"/>
        <v/>
      </c>
    </row>
    <row r="506" spans="1:10" x14ac:dyDescent="0.35">
      <c r="A506" s="10" t="str">
        <f t="shared" ca="1" si="45"/>
        <v/>
      </c>
      <c r="B506" s="2" t="str" cm="1">
        <f t="array" aca="1" ref="B506" ca="1">IFERROR(_xlfn.IFS($B$3="Bloomberg",VLOOKUP(A506,BBG_H_L!$A:$C,3,FALSE),$B$3="Eikon",VLOOKUP(A506,TR_High!B:C,2,0)),"")</f>
        <v/>
      </c>
      <c r="C506" s="7" t="str">
        <f ca="1">IFERROR(_xlfn.IFS($B$3="Bloomberg",VLOOKUP(A506,BBG_H_L!$A:$C,2,FALSE),$B$3="Eikon",VLOOKUP(A506,TR_Low!B:C,2,0)),"")</f>
        <v/>
      </c>
      <c r="F506" s="7" t="str">
        <f t="shared" ca="1" si="46"/>
        <v/>
      </c>
      <c r="G506" s="7" t="str">
        <f t="shared" ca="1" si="47"/>
        <v/>
      </c>
      <c r="H506" s="7" t="str">
        <f t="shared" ca="1" si="48"/>
        <v/>
      </c>
      <c r="J506" s="15" t="str">
        <f t="shared" ca="1" si="49"/>
        <v/>
      </c>
    </row>
    <row r="507" spans="1:10" x14ac:dyDescent="0.35">
      <c r="A507" s="10" t="str">
        <f t="shared" ca="1" si="45"/>
        <v/>
      </c>
      <c r="B507" s="2" t="str" cm="1">
        <f t="array" aca="1" ref="B507" ca="1">IFERROR(_xlfn.IFS($B$3="Bloomberg",VLOOKUP(A507,BBG_H_L!$A:$C,3,FALSE),$B$3="Eikon",VLOOKUP(A507,TR_High!B:C,2,0)),"")</f>
        <v/>
      </c>
      <c r="C507" s="7" t="str">
        <f ca="1">IFERROR(_xlfn.IFS($B$3="Bloomberg",VLOOKUP(A507,BBG_H_L!$A:$C,2,FALSE),$B$3="Eikon",VLOOKUP(A507,TR_Low!B:C,2,0)),"")</f>
        <v/>
      </c>
      <c r="F507" s="7" t="str">
        <f t="shared" ca="1" si="46"/>
        <v/>
      </c>
      <c r="G507" s="7" t="str">
        <f t="shared" ca="1" si="47"/>
        <v/>
      </c>
      <c r="H507" s="7" t="str">
        <f t="shared" ca="1" si="48"/>
        <v/>
      </c>
      <c r="J507" s="15" t="str">
        <f t="shared" ca="1" si="49"/>
        <v/>
      </c>
    </row>
    <row r="508" spans="1:10" x14ac:dyDescent="0.35">
      <c r="A508" s="10" t="str">
        <f t="shared" ca="1" si="45"/>
        <v/>
      </c>
      <c r="B508" s="2" t="str" cm="1">
        <f t="array" aca="1" ref="B508" ca="1">IFERROR(_xlfn.IFS($B$3="Bloomberg",VLOOKUP(A508,BBG_H_L!$A:$C,3,FALSE),$B$3="Eikon",VLOOKUP(A508,TR_High!B:C,2,0)),"")</f>
        <v/>
      </c>
      <c r="C508" s="7" t="str">
        <f ca="1">IFERROR(_xlfn.IFS($B$3="Bloomberg",VLOOKUP(A508,BBG_H_L!$A:$C,2,FALSE),$B$3="Eikon",VLOOKUP(A508,TR_Low!B:C,2,0)),"")</f>
        <v/>
      </c>
      <c r="F508" s="7" t="str">
        <f t="shared" ca="1" si="46"/>
        <v/>
      </c>
      <c r="G508" s="7" t="str">
        <f t="shared" ca="1" si="47"/>
        <v/>
      </c>
      <c r="H508" s="7" t="str">
        <f t="shared" ca="1" si="48"/>
        <v/>
      </c>
      <c r="J508" s="15" t="str">
        <f t="shared" ca="1" si="49"/>
        <v/>
      </c>
    </row>
    <row r="509" spans="1:10" x14ac:dyDescent="0.35">
      <c r="A509" s="10" t="str">
        <f t="shared" ca="1" si="45"/>
        <v/>
      </c>
      <c r="B509" s="2" t="str" cm="1">
        <f t="array" aca="1" ref="B509" ca="1">IFERROR(_xlfn.IFS($B$3="Bloomberg",VLOOKUP(A509,BBG_H_L!$A:$C,3,FALSE),$B$3="Eikon",VLOOKUP(A509,TR_High!B:C,2,0)),"")</f>
        <v/>
      </c>
      <c r="C509" s="7" t="str">
        <f ca="1">IFERROR(_xlfn.IFS($B$3="Bloomberg",VLOOKUP(A509,BBG_H_L!$A:$C,2,FALSE),$B$3="Eikon",VLOOKUP(A509,TR_Low!B:C,2,0)),"")</f>
        <v/>
      </c>
      <c r="F509" s="7" t="str">
        <f t="shared" ca="1" si="46"/>
        <v/>
      </c>
      <c r="G509" s="7" t="str">
        <f t="shared" ca="1" si="47"/>
        <v/>
      </c>
      <c r="H509" s="7" t="str">
        <f t="shared" ca="1" si="48"/>
        <v/>
      </c>
      <c r="J509" s="15" t="str">
        <f t="shared" ca="1" si="49"/>
        <v/>
      </c>
    </row>
    <row r="510" spans="1:10" x14ac:dyDescent="0.35">
      <c r="A510" s="10" t="str">
        <f t="shared" ca="1" si="45"/>
        <v/>
      </c>
      <c r="B510" s="2" t="str" cm="1">
        <f t="array" aca="1" ref="B510" ca="1">IFERROR(_xlfn.IFS($B$3="Bloomberg",VLOOKUP(A510,BBG_H_L!$A:$C,3,FALSE),$B$3="Eikon",VLOOKUP(A510,TR_High!B:C,2,0)),"")</f>
        <v/>
      </c>
      <c r="C510" s="7" t="str">
        <f ca="1">IFERROR(_xlfn.IFS($B$3="Bloomberg",VLOOKUP(A510,BBG_H_L!$A:$C,2,FALSE),$B$3="Eikon",VLOOKUP(A510,TR_Low!B:C,2,0)),"")</f>
        <v/>
      </c>
      <c r="F510" s="7" t="str">
        <f t="shared" ca="1" si="46"/>
        <v/>
      </c>
      <c r="G510" s="7" t="str">
        <f t="shared" ca="1" si="47"/>
        <v/>
      </c>
      <c r="H510" s="7" t="str">
        <f t="shared" ca="1" si="48"/>
        <v/>
      </c>
      <c r="J510" s="15" t="str">
        <f t="shared" ca="1" si="49"/>
        <v/>
      </c>
    </row>
    <row r="511" spans="1:10" x14ac:dyDescent="0.35">
      <c r="A511" s="10" t="str">
        <f t="shared" ca="1" si="45"/>
        <v/>
      </c>
      <c r="B511" s="2" t="str" cm="1">
        <f t="array" aca="1" ref="B511" ca="1">IFERROR(_xlfn.IFS($B$3="Bloomberg",VLOOKUP(A511,BBG_H_L!$A:$C,3,FALSE),$B$3="Eikon",VLOOKUP(A511,TR_High!B:C,2,0)),"")</f>
        <v/>
      </c>
      <c r="C511" s="7" t="str">
        <f ca="1">IFERROR(_xlfn.IFS($B$3="Bloomberg",VLOOKUP(A511,BBG_H_L!$A:$C,2,FALSE),$B$3="Eikon",VLOOKUP(A511,TR_Low!B:C,2,0)),"")</f>
        <v/>
      </c>
      <c r="F511" s="7" t="str">
        <f t="shared" ca="1" si="46"/>
        <v/>
      </c>
      <c r="G511" s="7" t="str">
        <f t="shared" ca="1" si="47"/>
        <v/>
      </c>
      <c r="H511" s="7" t="str">
        <f t="shared" ca="1" si="48"/>
        <v/>
      </c>
      <c r="J511" s="15" t="str">
        <f t="shared" ca="1" si="49"/>
        <v/>
      </c>
    </row>
    <row r="512" spans="1:10" x14ac:dyDescent="0.35">
      <c r="A512" s="10" t="str">
        <f t="shared" ca="1" si="45"/>
        <v/>
      </c>
      <c r="B512" s="2" t="str" cm="1">
        <f t="array" aca="1" ref="B512" ca="1">IFERROR(_xlfn.IFS($B$3="Bloomberg",VLOOKUP(A512,BBG_H_L!$A:$C,3,FALSE),$B$3="Eikon",VLOOKUP(A512,TR_High!B:C,2,0)),"")</f>
        <v/>
      </c>
      <c r="C512" s="7" t="str">
        <f ca="1">IFERROR(_xlfn.IFS($B$3="Bloomberg",VLOOKUP(A512,BBG_H_L!$A:$C,2,FALSE),$B$3="Eikon",VLOOKUP(A512,TR_Low!B:C,2,0)),"")</f>
        <v/>
      </c>
      <c r="F512" s="7" t="str">
        <f t="shared" ca="1" si="46"/>
        <v/>
      </c>
      <c r="G512" s="7" t="str">
        <f t="shared" ca="1" si="47"/>
        <v/>
      </c>
      <c r="H512" s="7" t="str">
        <f t="shared" ca="1" si="48"/>
        <v/>
      </c>
      <c r="J512" s="15" t="str">
        <f t="shared" ca="1" si="49"/>
        <v/>
      </c>
    </row>
    <row r="513" spans="1:10" x14ac:dyDescent="0.35">
      <c r="A513" s="10" t="str">
        <f t="shared" ca="1" si="45"/>
        <v/>
      </c>
      <c r="B513" s="2" t="str" cm="1">
        <f t="array" aca="1" ref="B513" ca="1">IFERROR(_xlfn.IFS($B$3="Bloomberg",VLOOKUP(A513,BBG_H_L!$A:$C,3,FALSE),$B$3="Eikon",VLOOKUP(A513,TR_High!B:C,2,0)),"")</f>
        <v/>
      </c>
      <c r="C513" s="7" t="str">
        <f ca="1">IFERROR(_xlfn.IFS($B$3="Bloomberg",VLOOKUP(A513,BBG_H_L!$A:$C,2,FALSE),$B$3="Eikon",VLOOKUP(A513,TR_Low!B:C,2,0)),"")</f>
        <v/>
      </c>
      <c r="F513" s="7" t="str">
        <f t="shared" ca="1" si="46"/>
        <v/>
      </c>
      <c r="G513" s="7" t="str">
        <f t="shared" ca="1" si="47"/>
        <v/>
      </c>
      <c r="H513" s="7" t="str">
        <f t="shared" ca="1" si="48"/>
        <v/>
      </c>
      <c r="J513" s="15" t="str">
        <f t="shared" ca="1" si="49"/>
        <v/>
      </c>
    </row>
    <row r="514" spans="1:10" x14ac:dyDescent="0.35">
      <c r="A514" s="10" t="str">
        <f t="shared" ca="1" si="45"/>
        <v/>
      </c>
      <c r="B514" s="2" t="str" cm="1">
        <f t="array" aca="1" ref="B514" ca="1">IFERROR(_xlfn.IFS($B$3="Bloomberg",VLOOKUP(A514,BBG_H_L!$A:$C,3,FALSE),$B$3="Eikon",VLOOKUP(A514,TR_High!B:C,2,0)),"")</f>
        <v/>
      </c>
      <c r="C514" s="7" t="str">
        <f ca="1">IFERROR(_xlfn.IFS($B$3="Bloomberg",VLOOKUP(A514,BBG_H_L!$A:$C,2,FALSE),$B$3="Eikon",VLOOKUP(A514,TR_Low!B:C,2,0)),"")</f>
        <v/>
      </c>
      <c r="F514" s="7" t="str">
        <f t="shared" ca="1" si="46"/>
        <v/>
      </c>
      <c r="G514" s="7" t="str">
        <f t="shared" ca="1" si="47"/>
        <v/>
      </c>
      <c r="H514" s="7" t="str">
        <f t="shared" ca="1" si="48"/>
        <v/>
      </c>
      <c r="J514" s="15" t="str">
        <f t="shared" ca="1" si="49"/>
        <v/>
      </c>
    </row>
    <row r="515" spans="1:10" x14ac:dyDescent="0.35">
      <c r="A515" s="10" t="str">
        <f t="shared" ca="1" si="45"/>
        <v/>
      </c>
      <c r="B515" s="2" t="str" cm="1">
        <f t="array" aca="1" ref="B515" ca="1">IFERROR(_xlfn.IFS($B$3="Bloomberg",VLOOKUP(A515,BBG_H_L!$A:$C,3,FALSE),$B$3="Eikon",VLOOKUP(A515,TR_High!B:C,2,0)),"")</f>
        <v/>
      </c>
      <c r="C515" s="7" t="str">
        <f ca="1">IFERROR(_xlfn.IFS($B$3="Bloomberg",VLOOKUP(A515,BBG_H_L!$A:$C,2,FALSE),$B$3="Eikon",VLOOKUP(A515,TR_Low!B:C,2,0)),"")</f>
        <v/>
      </c>
      <c r="F515" s="7" t="str">
        <f t="shared" ca="1" si="46"/>
        <v/>
      </c>
      <c r="G515" s="7" t="str">
        <f t="shared" ca="1" si="47"/>
        <v/>
      </c>
      <c r="H515" s="7" t="str">
        <f t="shared" ca="1" si="48"/>
        <v/>
      </c>
      <c r="J515" s="15" t="str">
        <f t="shared" ca="1" si="49"/>
        <v/>
      </c>
    </row>
    <row r="516" spans="1:10" x14ac:dyDescent="0.35">
      <c r="A516" s="10" t="str">
        <f t="shared" ca="1" si="45"/>
        <v/>
      </c>
      <c r="B516" s="2" t="str" cm="1">
        <f t="array" aca="1" ref="B516" ca="1">IFERROR(_xlfn.IFS($B$3="Bloomberg",VLOOKUP(A516,BBG_H_L!$A:$C,3,FALSE),$B$3="Eikon",VLOOKUP(A516,TR_High!B:C,2,0)),"")</f>
        <v/>
      </c>
      <c r="C516" s="7" t="str">
        <f ca="1">IFERROR(_xlfn.IFS($B$3="Bloomberg",VLOOKUP(A516,BBG_H_L!$A:$C,2,FALSE),$B$3="Eikon",VLOOKUP(A516,TR_Low!B:C,2,0)),"")</f>
        <v/>
      </c>
      <c r="F516" s="7" t="str">
        <f t="shared" ca="1" si="46"/>
        <v/>
      </c>
      <c r="G516" s="7" t="str">
        <f t="shared" ca="1" si="47"/>
        <v/>
      </c>
      <c r="H516" s="7" t="str">
        <f t="shared" ca="1" si="48"/>
        <v/>
      </c>
      <c r="J516" s="15" t="str">
        <f t="shared" ca="1" si="49"/>
        <v/>
      </c>
    </row>
    <row r="517" spans="1:10" x14ac:dyDescent="0.35">
      <c r="A517" s="10" t="str">
        <f t="shared" ca="1" si="45"/>
        <v/>
      </c>
      <c r="B517" s="2" t="str" cm="1">
        <f t="array" aca="1" ref="B517" ca="1">IFERROR(_xlfn.IFS($B$3="Bloomberg",VLOOKUP(A517,BBG_H_L!$A:$C,3,FALSE),$B$3="Eikon",VLOOKUP(A517,TR_High!B:C,2,0)),"")</f>
        <v/>
      </c>
      <c r="C517" s="7" t="str">
        <f ca="1">IFERROR(_xlfn.IFS($B$3="Bloomberg",VLOOKUP(A517,BBG_H_L!$A:$C,2,FALSE),$B$3="Eikon",VLOOKUP(A517,TR_Low!B:C,2,0)),"")</f>
        <v/>
      </c>
      <c r="F517" s="7" t="str">
        <f t="shared" ca="1" si="46"/>
        <v/>
      </c>
      <c r="G517" s="7" t="str">
        <f t="shared" ca="1" si="47"/>
        <v/>
      </c>
      <c r="H517" s="7" t="str">
        <f t="shared" ca="1" si="48"/>
        <v/>
      </c>
      <c r="J517" s="15" t="str">
        <f t="shared" ca="1" si="49"/>
        <v/>
      </c>
    </row>
    <row r="518" spans="1:10" x14ac:dyDescent="0.35">
      <c r="A518" s="10" t="str">
        <f t="shared" ca="1" si="45"/>
        <v/>
      </c>
      <c r="B518" s="2" t="str" cm="1">
        <f t="array" aca="1" ref="B518" ca="1">IFERROR(_xlfn.IFS($B$3="Bloomberg",VLOOKUP(A518,BBG_H_L!$A:$C,3,FALSE),$B$3="Eikon",VLOOKUP(A518,TR_High!B:C,2,0)),"")</f>
        <v/>
      </c>
      <c r="C518" s="7" t="str">
        <f ca="1">IFERROR(_xlfn.IFS($B$3="Bloomberg",VLOOKUP(A518,BBG_H_L!$A:$C,2,FALSE),$B$3="Eikon",VLOOKUP(A518,TR_Low!B:C,2,0)),"")</f>
        <v/>
      </c>
      <c r="F518" s="7" t="str">
        <f t="shared" ca="1" si="46"/>
        <v/>
      </c>
      <c r="G518" s="7" t="str">
        <f t="shared" ca="1" si="47"/>
        <v/>
      </c>
      <c r="H518" s="7" t="str">
        <f t="shared" ca="1" si="48"/>
        <v/>
      </c>
      <c r="J518" s="15" t="str">
        <f t="shared" ca="1" si="49"/>
        <v/>
      </c>
    </row>
    <row r="519" spans="1:10" x14ac:dyDescent="0.35">
      <c r="A519" s="10" t="str">
        <f t="shared" ca="1" si="45"/>
        <v/>
      </c>
      <c r="B519" s="2" t="str" cm="1">
        <f t="array" aca="1" ref="B519" ca="1">IFERROR(_xlfn.IFS($B$3="Bloomberg",VLOOKUP(A519,BBG_H_L!$A:$C,3,FALSE),$B$3="Eikon",VLOOKUP(A519,TR_High!B:C,2,0)),"")</f>
        <v/>
      </c>
      <c r="C519" s="7" t="str">
        <f ca="1">IFERROR(_xlfn.IFS($B$3="Bloomberg",VLOOKUP(A519,BBG_H_L!$A:$C,2,FALSE),$B$3="Eikon",VLOOKUP(A519,TR_Low!B:C,2,0)),"")</f>
        <v/>
      </c>
      <c r="F519" s="7" t="str">
        <f t="shared" ca="1" si="46"/>
        <v/>
      </c>
      <c r="G519" s="7" t="str">
        <f t="shared" ca="1" si="47"/>
        <v/>
      </c>
      <c r="H519" s="7" t="str">
        <f t="shared" ca="1" si="48"/>
        <v/>
      </c>
      <c r="J519" s="15" t="str">
        <f t="shared" ca="1" si="49"/>
        <v/>
      </c>
    </row>
    <row r="520" spans="1:10" x14ac:dyDescent="0.35">
      <c r="A520" s="10" t="str">
        <f t="shared" ca="1" si="45"/>
        <v/>
      </c>
      <c r="B520" s="2" t="str" cm="1">
        <f t="array" aca="1" ref="B520" ca="1">IFERROR(_xlfn.IFS($B$3="Bloomberg",VLOOKUP(A520,BBG_H_L!$A:$C,3,FALSE),$B$3="Eikon",VLOOKUP(A520,TR_High!B:C,2,0)),"")</f>
        <v/>
      </c>
      <c r="C520" s="7" t="str">
        <f ca="1">IFERROR(_xlfn.IFS($B$3="Bloomberg",VLOOKUP(A520,BBG_H_L!$A:$C,2,FALSE),$B$3="Eikon",VLOOKUP(A520,TR_Low!B:C,2,0)),"")</f>
        <v/>
      </c>
      <c r="F520" s="7" t="str">
        <f t="shared" ca="1" si="46"/>
        <v/>
      </c>
      <c r="G520" s="7" t="str">
        <f t="shared" ca="1" si="47"/>
        <v/>
      </c>
      <c r="H520" s="7" t="str">
        <f t="shared" ca="1" si="48"/>
        <v/>
      </c>
      <c r="J520" s="15" t="str">
        <f t="shared" ca="1" si="49"/>
        <v/>
      </c>
    </row>
    <row r="521" spans="1:10" x14ac:dyDescent="0.35">
      <c r="A521" s="10" t="str">
        <f t="shared" ref="A521:A584" ca="1" si="50">IF(R521&lt;$B$5,"",R521)</f>
        <v/>
      </c>
      <c r="B521" s="2" t="str" cm="1">
        <f t="array" aca="1" ref="B521" ca="1">IFERROR(_xlfn.IFS($B$3="Bloomberg",VLOOKUP(A521,BBG_H_L!$A:$C,3,FALSE),$B$3="Eikon",VLOOKUP(A521,TR_High!B:C,2,0)),"")</f>
        <v/>
      </c>
      <c r="C521" s="7" t="str">
        <f ca="1">IFERROR(_xlfn.IFS($B$3="Bloomberg",VLOOKUP(A521,BBG_H_L!$A:$C,2,FALSE),$B$3="Eikon",VLOOKUP(A521,TR_Low!B:C,2,0)),"")</f>
        <v/>
      </c>
      <c r="F521" s="7" t="str">
        <f t="shared" ref="F521:F584" ca="1" si="51">IFERROR((B521+C521)/2,"")</f>
        <v/>
      </c>
      <c r="G521" s="7" t="str">
        <f t="shared" ref="G521:G584" ca="1" si="52">IFERROR(F521*1.02,"")</f>
        <v/>
      </c>
      <c r="H521" s="7" t="str">
        <f t="shared" ref="H521:H584" ca="1" si="53">IFERROR(F521*0.98,"")</f>
        <v/>
      </c>
      <c r="J521" s="15" t="str">
        <f t="shared" ref="J521:J584" ca="1" si="54">IF(AND(ISNUMBER(D521),ISNUMBER(B521)),(IF(OR(AND(D521&gt;G521,D521&gt;B521),AND(D521&lt;H521,D521&lt;C521)),"MCP finding","no MCP")),"")</f>
        <v/>
      </c>
    </row>
    <row r="522" spans="1:10" x14ac:dyDescent="0.35">
      <c r="A522" s="10" t="str">
        <f t="shared" ca="1" si="50"/>
        <v/>
      </c>
      <c r="B522" s="2" t="str" cm="1">
        <f t="array" aca="1" ref="B522" ca="1">IFERROR(_xlfn.IFS($B$3="Bloomberg",VLOOKUP(A522,BBG_H_L!$A:$C,3,FALSE),$B$3="Eikon",VLOOKUP(A522,TR_High!B:C,2,0)),"")</f>
        <v/>
      </c>
      <c r="C522" s="7" t="str">
        <f ca="1">IFERROR(_xlfn.IFS($B$3="Bloomberg",VLOOKUP(A522,BBG_H_L!$A:$C,2,FALSE),$B$3="Eikon",VLOOKUP(A522,TR_Low!B:C,2,0)),"")</f>
        <v/>
      </c>
      <c r="F522" s="7" t="str">
        <f t="shared" ca="1" si="51"/>
        <v/>
      </c>
      <c r="G522" s="7" t="str">
        <f t="shared" ca="1" si="52"/>
        <v/>
      </c>
      <c r="H522" s="7" t="str">
        <f t="shared" ca="1" si="53"/>
        <v/>
      </c>
      <c r="J522" s="15" t="str">
        <f t="shared" ca="1" si="54"/>
        <v/>
      </c>
    </row>
    <row r="523" spans="1:10" x14ac:dyDescent="0.35">
      <c r="A523" s="10" t="str">
        <f t="shared" ca="1" si="50"/>
        <v/>
      </c>
      <c r="B523" s="2" t="str" cm="1">
        <f t="array" aca="1" ref="B523" ca="1">IFERROR(_xlfn.IFS($B$3="Bloomberg",VLOOKUP(A523,BBG_H_L!$A:$C,3,FALSE),$B$3="Eikon",VLOOKUP(A523,TR_High!B:C,2,0)),"")</f>
        <v/>
      </c>
      <c r="C523" s="7" t="str">
        <f ca="1">IFERROR(_xlfn.IFS($B$3="Bloomberg",VLOOKUP(A523,BBG_H_L!$A:$C,2,FALSE),$B$3="Eikon",VLOOKUP(A523,TR_Low!B:C,2,0)),"")</f>
        <v/>
      </c>
      <c r="F523" s="7" t="str">
        <f t="shared" ca="1" si="51"/>
        <v/>
      </c>
      <c r="G523" s="7" t="str">
        <f t="shared" ca="1" si="52"/>
        <v/>
      </c>
      <c r="H523" s="7" t="str">
        <f t="shared" ca="1" si="53"/>
        <v/>
      </c>
      <c r="J523" s="15" t="str">
        <f t="shared" ca="1" si="54"/>
        <v/>
      </c>
    </row>
    <row r="524" spans="1:10" x14ac:dyDescent="0.35">
      <c r="A524" s="10" t="str">
        <f t="shared" ca="1" si="50"/>
        <v/>
      </c>
      <c r="B524" s="2" t="str" cm="1">
        <f t="array" aca="1" ref="B524" ca="1">IFERROR(_xlfn.IFS($B$3="Bloomberg",VLOOKUP(A524,BBG_H_L!$A:$C,3,FALSE),$B$3="Eikon",VLOOKUP(A524,TR_High!B:C,2,0)),"")</f>
        <v/>
      </c>
      <c r="C524" s="7" t="str">
        <f ca="1">IFERROR(_xlfn.IFS($B$3="Bloomberg",VLOOKUP(A524,BBG_H_L!$A:$C,2,FALSE),$B$3="Eikon",VLOOKUP(A524,TR_Low!B:C,2,0)),"")</f>
        <v/>
      </c>
      <c r="F524" s="7" t="str">
        <f t="shared" ca="1" si="51"/>
        <v/>
      </c>
      <c r="G524" s="7" t="str">
        <f t="shared" ca="1" si="52"/>
        <v/>
      </c>
      <c r="H524" s="7" t="str">
        <f t="shared" ca="1" si="53"/>
        <v/>
      </c>
      <c r="J524" s="15" t="str">
        <f t="shared" ca="1" si="54"/>
        <v/>
      </c>
    </row>
    <row r="525" spans="1:10" x14ac:dyDescent="0.35">
      <c r="A525" s="10" t="str">
        <f t="shared" ca="1" si="50"/>
        <v/>
      </c>
      <c r="B525" s="2" t="str" cm="1">
        <f t="array" aca="1" ref="B525" ca="1">IFERROR(_xlfn.IFS($B$3="Bloomberg",VLOOKUP(A525,BBG_H_L!$A:$C,3,FALSE),$B$3="Eikon",VLOOKUP(A525,TR_High!B:C,2,0)),"")</f>
        <v/>
      </c>
      <c r="C525" s="7" t="str">
        <f ca="1">IFERROR(_xlfn.IFS($B$3="Bloomberg",VLOOKUP(A525,BBG_H_L!$A:$C,2,FALSE),$B$3="Eikon",VLOOKUP(A525,TR_Low!B:C,2,0)),"")</f>
        <v/>
      </c>
      <c r="F525" s="7" t="str">
        <f t="shared" ca="1" si="51"/>
        <v/>
      </c>
      <c r="G525" s="7" t="str">
        <f t="shared" ca="1" si="52"/>
        <v/>
      </c>
      <c r="H525" s="7" t="str">
        <f t="shared" ca="1" si="53"/>
        <v/>
      </c>
      <c r="J525" s="15" t="str">
        <f t="shared" ca="1" si="54"/>
        <v/>
      </c>
    </row>
    <row r="526" spans="1:10" x14ac:dyDescent="0.35">
      <c r="A526" s="10" t="str">
        <f t="shared" ca="1" si="50"/>
        <v/>
      </c>
      <c r="B526" s="2" t="str" cm="1">
        <f t="array" aca="1" ref="B526" ca="1">IFERROR(_xlfn.IFS($B$3="Bloomberg",VLOOKUP(A526,BBG_H_L!$A:$C,3,FALSE),$B$3="Eikon",VLOOKUP(A526,TR_High!B:C,2,0)),"")</f>
        <v/>
      </c>
      <c r="C526" s="7" t="str">
        <f ca="1">IFERROR(_xlfn.IFS($B$3="Bloomberg",VLOOKUP(A526,BBG_H_L!$A:$C,2,FALSE),$B$3="Eikon",VLOOKUP(A526,TR_Low!B:C,2,0)),"")</f>
        <v/>
      </c>
      <c r="F526" s="7" t="str">
        <f t="shared" ca="1" si="51"/>
        <v/>
      </c>
      <c r="G526" s="7" t="str">
        <f t="shared" ca="1" si="52"/>
        <v/>
      </c>
      <c r="H526" s="7" t="str">
        <f t="shared" ca="1" si="53"/>
        <v/>
      </c>
      <c r="J526" s="15" t="str">
        <f t="shared" ca="1" si="54"/>
        <v/>
      </c>
    </row>
    <row r="527" spans="1:10" x14ac:dyDescent="0.35">
      <c r="A527" s="10" t="str">
        <f t="shared" ca="1" si="50"/>
        <v/>
      </c>
      <c r="B527" s="2" t="str" cm="1">
        <f t="array" aca="1" ref="B527" ca="1">IFERROR(_xlfn.IFS($B$3="Bloomberg",VLOOKUP(A527,BBG_H_L!$A:$C,3,FALSE),$B$3="Eikon",VLOOKUP(A527,TR_High!B:C,2,0)),"")</f>
        <v/>
      </c>
      <c r="C527" s="7" t="str">
        <f ca="1">IFERROR(_xlfn.IFS($B$3="Bloomberg",VLOOKUP(A527,BBG_H_L!$A:$C,2,FALSE),$B$3="Eikon",VLOOKUP(A527,TR_Low!B:C,2,0)),"")</f>
        <v/>
      </c>
      <c r="F527" s="7" t="str">
        <f t="shared" ca="1" si="51"/>
        <v/>
      </c>
      <c r="G527" s="7" t="str">
        <f t="shared" ca="1" si="52"/>
        <v/>
      </c>
      <c r="H527" s="7" t="str">
        <f t="shared" ca="1" si="53"/>
        <v/>
      </c>
      <c r="J527" s="15" t="str">
        <f t="shared" ca="1" si="54"/>
        <v/>
      </c>
    </row>
    <row r="528" spans="1:10" x14ac:dyDescent="0.35">
      <c r="A528" s="10" t="str">
        <f t="shared" ca="1" si="50"/>
        <v/>
      </c>
      <c r="B528" s="2" t="str" cm="1">
        <f t="array" aca="1" ref="B528" ca="1">IFERROR(_xlfn.IFS($B$3="Bloomberg",VLOOKUP(A528,BBG_H_L!$A:$C,3,FALSE),$B$3="Eikon",VLOOKUP(A528,TR_High!B:C,2,0)),"")</f>
        <v/>
      </c>
      <c r="C528" s="7" t="str">
        <f ca="1">IFERROR(_xlfn.IFS($B$3="Bloomberg",VLOOKUP(A528,BBG_H_L!$A:$C,2,FALSE),$B$3="Eikon",VLOOKUP(A528,TR_Low!B:C,2,0)),"")</f>
        <v/>
      </c>
      <c r="F528" s="7" t="str">
        <f t="shared" ca="1" si="51"/>
        <v/>
      </c>
      <c r="G528" s="7" t="str">
        <f t="shared" ca="1" si="52"/>
        <v/>
      </c>
      <c r="H528" s="7" t="str">
        <f t="shared" ca="1" si="53"/>
        <v/>
      </c>
      <c r="J528" s="15" t="str">
        <f t="shared" ca="1" si="54"/>
        <v/>
      </c>
    </row>
    <row r="529" spans="1:10" x14ac:dyDescent="0.35">
      <c r="A529" s="10" t="str">
        <f t="shared" ca="1" si="50"/>
        <v/>
      </c>
      <c r="B529" s="2" t="str" cm="1">
        <f t="array" aca="1" ref="B529" ca="1">IFERROR(_xlfn.IFS($B$3="Bloomberg",VLOOKUP(A529,BBG_H_L!$A:$C,3,FALSE),$B$3="Eikon",VLOOKUP(A529,TR_High!B:C,2,0)),"")</f>
        <v/>
      </c>
      <c r="C529" s="7" t="str">
        <f ca="1">IFERROR(_xlfn.IFS($B$3="Bloomberg",VLOOKUP(A529,BBG_H_L!$A:$C,2,FALSE),$B$3="Eikon",VLOOKUP(A529,TR_Low!B:C,2,0)),"")</f>
        <v/>
      </c>
      <c r="F529" s="7" t="str">
        <f t="shared" ca="1" si="51"/>
        <v/>
      </c>
      <c r="G529" s="7" t="str">
        <f t="shared" ca="1" si="52"/>
        <v/>
      </c>
      <c r="H529" s="7" t="str">
        <f t="shared" ca="1" si="53"/>
        <v/>
      </c>
      <c r="J529" s="15" t="str">
        <f t="shared" ca="1" si="54"/>
        <v/>
      </c>
    </row>
    <row r="530" spans="1:10" x14ac:dyDescent="0.35">
      <c r="A530" s="10" t="str">
        <f t="shared" ca="1" si="50"/>
        <v/>
      </c>
      <c r="B530" s="2" t="str" cm="1">
        <f t="array" aca="1" ref="B530" ca="1">IFERROR(_xlfn.IFS($B$3="Bloomberg",VLOOKUP(A530,BBG_H_L!$A:$C,3,FALSE),$B$3="Eikon",VLOOKUP(A530,TR_High!B:C,2,0)),"")</f>
        <v/>
      </c>
      <c r="C530" s="7" t="str">
        <f ca="1">IFERROR(_xlfn.IFS($B$3="Bloomberg",VLOOKUP(A530,BBG_H_L!$A:$C,2,FALSE),$B$3="Eikon",VLOOKUP(A530,TR_Low!B:C,2,0)),"")</f>
        <v/>
      </c>
      <c r="F530" s="7" t="str">
        <f t="shared" ca="1" si="51"/>
        <v/>
      </c>
      <c r="G530" s="7" t="str">
        <f t="shared" ca="1" si="52"/>
        <v/>
      </c>
      <c r="H530" s="7" t="str">
        <f t="shared" ca="1" si="53"/>
        <v/>
      </c>
      <c r="J530" s="15" t="str">
        <f t="shared" ca="1" si="54"/>
        <v/>
      </c>
    </row>
    <row r="531" spans="1:10" x14ac:dyDescent="0.35">
      <c r="A531" s="10" t="str">
        <f t="shared" ca="1" si="50"/>
        <v/>
      </c>
      <c r="B531" s="2" t="str" cm="1">
        <f t="array" aca="1" ref="B531" ca="1">IFERROR(_xlfn.IFS($B$3="Bloomberg",VLOOKUP(A531,BBG_H_L!$A:$C,3,FALSE),$B$3="Eikon",VLOOKUP(A531,TR_High!B:C,2,0)),"")</f>
        <v/>
      </c>
      <c r="C531" s="7" t="str">
        <f ca="1">IFERROR(_xlfn.IFS($B$3="Bloomberg",VLOOKUP(A531,BBG_H_L!$A:$C,2,FALSE),$B$3="Eikon",VLOOKUP(A531,TR_Low!B:C,2,0)),"")</f>
        <v/>
      </c>
      <c r="F531" s="7" t="str">
        <f t="shared" ca="1" si="51"/>
        <v/>
      </c>
      <c r="G531" s="7" t="str">
        <f t="shared" ca="1" si="52"/>
        <v/>
      </c>
      <c r="H531" s="7" t="str">
        <f t="shared" ca="1" si="53"/>
        <v/>
      </c>
      <c r="J531" s="15" t="str">
        <f t="shared" ca="1" si="54"/>
        <v/>
      </c>
    </row>
    <row r="532" spans="1:10" x14ac:dyDescent="0.35">
      <c r="A532" s="10" t="str">
        <f t="shared" ca="1" si="50"/>
        <v/>
      </c>
      <c r="B532" s="2" t="str" cm="1">
        <f t="array" aca="1" ref="B532" ca="1">IFERROR(_xlfn.IFS($B$3="Bloomberg",VLOOKUP(A532,BBG_H_L!$A:$C,3,FALSE),$B$3="Eikon",VLOOKUP(A532,TR_High!B:C,2,0)),"")</f>
        <v/>
      </c>
      <c r="C532" s="7" t="str">
        <f ca="1">IFERROR(_xlfn.IFS($B$3="Bloomberg",VLOOKUP(A532,BBG_H_L!$A:$C,2,FALSE),$B$3="Eikon",VLOOKUP(A532,TR_Low!B:C,2,0)),"")</f>
        <v/>
      </c>
      <c r="F532" s="7" t="str">
        <f t="shared" ca="1" si="51"/>
        <v/>
      </c>
      <c r="G532" s="7" t="str">
        <f t="shared" ca="1" si="52"/>
        <v/>
      </c>
      <c r="H532" s="7" t="str">
        <f t="shared" ca="1" si="53"/>
        <v/>
      </c>
      <c r="J532" s="15" t="str">
        <f t="shared" ca="1" si="54"/>
        <v/>
      </c>
    </row>
    <row r="533" spans="1:10" x14ac:dyDescent="0.35">
      <c r="A533" s="10" t="str">
        <f t="shared" ca="1" si="50"/>
        <v/>
      </c>
      <c r="B533" s="2" t="str" cm="1">
        <f t="array" aca="1" ref="B533" ca="1">IFERROR(_xlfn.IFS($B$3="Bloomberg",VLOOKUP(A533,BBG_H_L!$A:$C,3,FALSE),$B$3="Eikon",VLOOKUP(A533,TR_High!B:C,2,0)),"")</f>
        <v/>
      </c>
      <c r="C533" s="7" t="str">
        <f ca="1">IFERROR(_xlfn.IFS($B$3="Bloomberg",VLOOKUP(A533,BBG_H_L!$A:$C,2,FALSE),$B$3="Eikon",VLOOKUP(A533,TR_Low!B:C,2,0)),"")</f>
        <v/>
      </c>
      <c r="F533" s="7" t="str">
        <f t="shared" ca="1" si="51"/>
        <v/>
      </c>
      <c r="G533" s="7" t="str">
        <f t="shared" ca="1" si="52"/>
        <v/>
      </c>
      <c r="H533" s="7" t="str">
        <f t="shared" ca="1" si="53"/>
        <v/>
      </c>
      <c r="J533" s="15" t="str">
        <f t="shared" ca="1" si="54"/>
        <v/>
      </c>
    </row>
    <row r="534" spans="1:10" x14ac:dyDescent="0.35">
      <c r="A534" s="10" t="str">
        <f t="shared" ca="1" si="50"/>
        <v/>
      </c>
      <c r="B534" s="2" t="str" cm="1">
        <f t="array" aca="1" ref="B534" ca="1">IFERROR(_xlfn.IFS($B$3="Bloomberg",VLOOKUP(A534,BBG_H_L!$A:$C,3,FALSE),$B$3="Eikon",VLOOKUP(A534,TR_High!B:C,2,0)),"")</f>
        <v/>
      </c>
      <c r="C534" s="7" t="str">
        <f ca="1">IFERROR(_xlfn.IFS($B$3="Bloomberg",VLOOKUP(A534,BBG_H_L!$A:$C,2,FALSE),$B$3="Eikon",VLOOKUP(A534,TR_Low!B:C,2,0)),"")</f>
        <v/>
      </c>
      <c r="F534" s="7" t="str">
        <f t="shared" ca="1" si="51"/>
        <v/>
      </c>
      <c r="G534" s="7" t="str">
        <f t="shared" ca="1" si="52"/>
        <v/>
      </c>
      <c r="H534" s="7" t="str">
        <f t="shared" ca="1" si="53"/>
        <v/>
      </c>
      <c r="J534" s="15" t="str">
        <f t="shared" ca="1" si="54"/>
        <v/>
      </c>
    </row>
    <row r="535" spans="1:10" x14ac:dyDescent="0.35">
      <c r="A535" s="10" t="str">
        <f t="shared" ca="1" si="50"/>
        <v/>
      </c>
      <c r="B535" s="2" t="str" cm="1">
        <f t="array" aca="1" ref="B535" ca="1">IFERROR(_xlfn.IFS($B$3="Bloomberg",VLOOKUP(A535,BBG_H_L!$A:$C,3,FALSE),$B$3="Eikon",VLOOKUP(A535,TR_High!B:C,2,0)),"")</f>
        <v/>
      </c>
      <c r="C535" s="7" t="str">
        <f ca="1">IFERROR(_xlfn.IFS($B$3="Bloomberg",VLOOKUP(A535,BBG_H_L!$A:$C,2,FALSE),$B$3="Eikon",VLOOKUP(A535,TR_Low!B:C,2,0)),"")</f>
        <v/>
      </c>
      <c r="F535" s="7" t="str">
        <f t="shared" ca="1" si="51"/>
        <v/>
      </c>
      <c r="G535" s="7" t="str">
        <f t="shared" ca="1" si="52"/>
        <v/>
      </c>
      <c r="H535" s="7" t="str">
        <f t="shared" ca="1" si="53"/>
        <v/>
      </c>
      <c r="J535" s="15" t="str">
        <f t="shared" ca="1" si="54"/>
        <v/>
      </c>
    </row>
    <row r="536" spans="1:10" x14ac:dyDescent="0.35">
      <c r="A536" s="10" t="str">
        <f t="shared" ca="1" si="50"/>
        <v/>
      </c>
      <c r="B536" s="2" t="str" cm="1">
        <f t="array" aca="1" ref="B536" ca="1">IFERROR(_xlfn.IFS($B$3="Bloomberg",VLOOKUP(A536,BBG_H_L!$A:$C,3,FALSE),$B$3="Eikon",VLOOKUP(A536,TR_High!B:C,2,0)),"")</f>
        <v/>
      </c>
      <c r="C536" s="7" t="str">
        <f ca="1">IFERROR(_xlfn.IFS($B$3="Bloomberg",VLOOKUP(A536,BBG_H_L!$A:$C,2,FALSE),$B$3="Eikon",VLOOKUP(A536,TR_Low!B:C,2,0)),"")</f>
        <v/>
      </c>
      <c r="F536" s="7" t="str">
        <f t="shared" ca="1" si="51"/>
        <v/>
      </c>
      <c r="G536" s="7" t="str">
        <f t="shared" ca="1" si="52"/>
        <v/>
      </c>
      <c r="H536" s="7" t="str">
        <f t="shared" ca="1" si="53"/>
        <v/>
      </c>
      <c r="J536" s="15" t="str">
        <f t="shared" ca="1" si="54"/>
        <v/>
      </c>
    </row>
    <row r="537" spans="1:10" x14ac:dyDescent="0.35">
      <c r="A537" s="10" t="str">
        <f t="shared" ca="1" si="50"/>
        <v/>
      </c>
      <c r="B537" s="2" t="str" cm="1">
        <f t="array" aca="1" ref="B537" ca="1">IFERROR(_xlfn.IFS($B$3="Bloomberg",VLOOKUP(A537,BBG_H_L!$A:$C,3,FALSE),$B$3="Eikon",VLOOKUP(A537,TR_High!B:C,2,0)),"")</f>
        <v/>
      </c>
      <c r="C537" s="7" t="str">
        <f ca="1">IFERROR(_xlfn.IFS($B$3="Bloomberg",VLOOKUP(A537,BBG_H_L!$A:$C,2,FALSE),$B$3="Eikon",VLOOKUP(A537,TR_Low!B:C,2,0)),"")</f>
        <v/>
      </c>
      <c r="F537" s="7" t="str">
        <f t="shared" ca="1" si="51"/>
        <v/>
      </c>
      <c r="G537" s="7" t="str">
        <f t="shared" ca="1" si="52"/>
        <v/>
      </c>
      <c r="H537" s="7" t="str">
        <f t="shared" ca="1" si="53"/>
        <v/>
      </c>
      <c r="J537" s="15" t="str">
        <f t="shared" ca="1" si="54"/>
        <v/>
      </c>
    </row>
    <row r="538" spans="1:10" x14ac:dyDescent="0.35">
      <c r="A538" s="10" t="str">
        <f t="shared" ca="1" si="50"/>
        <v/>
      </c>
      <c r="B538" s="2" t="str" cm="1">
        <f t="array" aca="1" ref="B538" ca="1">IFERROR(_xlfn.IFS($B$3="Bloomberg",VLOOKUP(A538,BBG_H_L!$A:$C,3,FALSE),$B$3="Eikon",VLOOKUP(A538,TR_High!B:C,2,0)),"")</f>
        <v/>
      </c>
      <c r="C538" s="7" t="str">
        <f ca="1">IFERROR(_xlfn.IFS($B$3="Bloomberg",VLOOKUP(A538,BBG_H_L!$A:$C,2,FALSE),$B$3="Eikon",VLOOKUP(A538,TR_Low!B:C,2,0)),"")</f>
        <v/>
      </c>
      <c r="F538" s="7" t="str">
        <f t="shared" ca="1" si="51"/>
        <v/>
      </c>
      <c r="G538" s="7" t="str">
        <f t="shared" ca="1" si="52"/>
        <v/>
      </c>
      <c r="H538" s="7" t="str">
        <f t="shared" ca="1" si="53"/>
        <v/>
      </c>
      <c r="J538" s="15" t="str">
        <f t="shared" ca="1" si="54"/>
        <v/>
      </c>
    </row>
    <row r="539" spans="1:10" x14ac:dyDescent="0.35">
      <c r="A539" s="10" t="str">
        <f t="shared" ca="1" si="50"/>
        <v/>
      </c>
      <c r="B539" s="2" t="str" cm="1">
        <f t="array" aca="1" ref="B539" ca="1">IFERROR(_xlfn.IFS($B$3="Bloomberg",VLOOKUP(A539,BBG_H_L!$A:$C,3,FALSE),$B$3="Eikon",VLOOKUP(A539,TR_High!B:C,2,0)),"")</f>
        <v/>
      </c>
      <c r="C539" s="7" t="str">
        <f ca="1">IFERROR(_xlfn.IFS($B$3="Bloomberg",VLOOKUP(A539,BBG_H_L!$A:$C,2,FALSE),$B$3="Eikon",VLOOKUP(A539,TR_Low!B:C,2,0)),"")</f>
        <v/>
      </c>
      <c r="F539" s="7" t="str">
        <f t="shared" ca="1" si="51"/>
        <v/>
      </c>
      <c r="G539" s="7" t="str">
        <f t="shared" ca="1" si="52"/>
        <v/>
      </c>
      <c r="H539" s="7" t="str">
        <f t="shared" ca="1" si="53"/>
        <v/>
      </c>
      <c r="J539" s="15" t="str">
        <f t="shared" ca="1" si="54"/>
        <v/>
      </c>
    </row>
    <row r="540" spans="1:10" x14ac:dyDescent="0.35">
      <c r="A540" s="10" t="str">
        <f t="shared" ca="1" si="50"/>
        <v/>
      </c>
      <c r="B540" s="2" t="str" cm="1">
        <f t="array" aca="1" ref="B540" ca="1">IFERROR(_xlfn.IFS($B$3="Bloomberg",VLOOKUP(A540,BBG_H_L!$A:$C,3,FALSE),$B$3="Eikon",VLOOKUP(A540,TR_High!B:C,2,0)),"")</f>
        <v/>
      </c>
      <c r="C540" s="7" t="str">
        <f ca="1">IFERROR(_xlfn.IFS($B$3="Bloomberg",VLOOKUP(A540,BBG_H_L!$A:$C,2,FALSE),$B$3="Eikon",VLOOKUP(A540,TR_Low!B:C,2,0)),"")</f>
        <v/>
      </c>
      <c r="F540" s="7" t="str">
        <f t="shared" ca="1" si="51"/>
        <v/>
      </c>
      <c r="G540" s="7" t="str">
        <f t="shared" ca="1" si="52"/>
        <v/>
      </c>
      <c r="H540" s="7" t="str">
        <f t="shared" ca="1" si="53"/>
        <v/>
      </c>
      <c r="J540" s="15" t="str">
        <f t="shared" ca="1" si="54"/>
        <v/>
      </c>
    </row>
    <row r="541" spans="1:10" x14ac:dyDescent="0.35">
      <c r="A541" s="10" t="str">
        <f t="shared" ca="1" si="50"/>
        <v/>
      </c>
      <c r="B541" s="2" t="str" cm="1">
        <f t="array" aca="1" ref="B541" ca="1">IFERROR(_xlfn.IFS($B$3="Bloomberg",VLOOKUP(A541,BBG_H_L!$A:$C,3,FALSE),$B$3="Eikon",VLOOKUP(A541,TR_High!B:C,2,0)),"")</f>
        <v/>
      </c>
      <c r="C541" s="7" t="str">
        <f ca="1">IFERROR(_xlfn.IFS($B$3="Bloomberg",VLOOKUP(A541,BBG_H_L!$A:$C,2,FALSE),$B$3="Eikon",VLOOKUP(A541,TR_Low!B:C,2,0)),"")</f>
        <v/>
      </c>
      <c r="F541" s="7" t="str">
        <f t="shared" ca="1" si="51"/>
        <v/>
      </c>
      <c r="G541" s="7" t="str">
        <f t="shared" ca="1" si="52"/>
        <v/>
      </c>
      <c r="H541" s="7" t="str">
        <f t="shared" ca="1" si="53"/>
        <v/>
      </c>
      <c r="J541" s="15" t="str">
        <f t="shared" ca="1" si="54"/>
        <v/>
      </c>
    </row>
    <row r="542" spans="1:10" x14ac:dyDescent="0.35">
      <c r="A542" s="10" t="str">
        <f t="shared" ca="1" si="50"/>
        <v/>
      </c>
      <c r="B542" s="2" t="str" cm="1">
        <f t="array" aca="1" ref="B542" ca="1">IFERROR(_xlfn.IFS($B$3="Bloomberg",VLOOKUP(A542,BBG_H_L!$A:$C,3,FALSE),$B$3="Eikon",VLOOKUP(A542,TR_High!B:C,2,0)),"")</f>
        <v/>
      </c>
      <c r="C542" s="7" t="str">
        <f ca="1">IFERROR(_xlfn.IFS($B$3="Bloomberg",VLOOKUP(A542,BBG_H_L!$A:$C,2,FALSE),$B$3="Eikon",VLOOKUP(A542,TR_Low!B:C,2,0)),"")</f>
        <v/>
      </c>
      <c r="F542" s="7" t="str">
        <f t="shared" ca="1" si="51"/>
        <v/>
      </c>
      <c r="G542" s="7" t="str">
        <f t="shared" ca="1" si="52"/>
        <v/>
      </c>
      <c r="H542" s="7" t="str">
        <f t="shared" ca="1" si="53"/>
        <v/>
      </c>
      <c r="J542" s="15" t="str">
        <f t="shared" ca="1" si="54"/>
        <v/>
      </c>
    </row>
    <row r="543" spans="1:10" x14ac:dyDescent="0.35">
      <c r="A543" s="10" t="str">
        <f t="shared" ca="1" si="50"/>
        <v/>
      </c>
      <c r="B543" s="2" t="str" cm="1">
        <f t="array" aca="1" ref="B543" ca="1">IFERROR(_xlfn.IFS($B$3="Bloomberg",VLOOKUP(A543,BBG_H_L!$A:$C,3,FALSE),$B$3="Eikon",VLOOKUP(A543,TR_High!B:C,2,0)),"")</f>
        <v/>
      </c>
      <c r="C543" s="7" t="str">
        <f ca="1">IFERROR(_xlfn.IFS($B$3="Bloomberg",VLOOKUP(A543,BBG_H_L!$A:$C,2,FALSE),$B$3="Eikon",VLOOKUP(A543,TR_Low!B:C,2,0)),"")</f>
        <v/>
      </c>
      <c r="F543" s="7" t="str">
        <f t="shared" ca="1" si="51"/>
        <v/>
      </c>
      <c r="G543" s="7" t="str">
        <f t="shared" ca="1" si="52"/>
        <v/>
      </c>
      <c r="H543" s="7" t="str">
        <f t="shared" ca="1" si="53"/>
        <v/>
      </c>
      <c r="J543" s="15" t="str">
        <f t="shared" ca="1" si="54"/>
        <v/>
      </c>
    </row>
    <row r="544" spans="1:10" x14ac:dyDescent="0.35">
      <c r="A544" s="10" t="str">
        <f t="shared" ca="1" si="50"/>
        <v/>
      </c>
      <c r="B544" s="2" t="str" cm="1">
        <f t="array" aca="1" ref="B544" ca="1">IFERROR(_xlfn.IFS($B$3="Bloomberg",VLOOKUP(A544,BBG_H_L!$A:$C,3,FALSE),$B$3="Eikon",VLOOKUP(A544,TR_High!B:C,2,0)),"")</f>
        <v/>
      </c>
      <c r="C544" s="7" t="str">
        <f ca="1">IFERROR(_xlfn.IFS($B$3="Bloomberg",VLOOKUP(A544,BBG_H_L!$A:$C,2,FALSE),$B$3="Eikon",VLOOKUP(A544,TR_Low!B:C,2,0)),"")</f>
        <v/>
      </c>
      <c r="F544" s="7" t="str">
        <f t="shared" ca="1" si="51"/>
        <v/>
      </c>
      <c r="G544" s="7" t="str">
        <f t="shared" ca="1" si="52"/>
        <v/>
      </c>
      <c r="H544" s="7" t="str">
        <f t="shared" ca="1" si="53"/>
        <v/>
      </c>
      <c r="J544" s="15" t="str">
        <f t="shared" ca="1" si="54"/>
        <v/>
      </c>
    </row>
    <row r="545" spans="1:10" x14ac:dyDescent="0.35">
      <c r="A545" s="10" t="str">
        <f t="shared" ca="1" si="50"/>
        <v/>
      </c>
      <c r="B545" s="2" t="str" cm="1">
        <f t="array" aca="1" ref="B545" ca="1">IFERROR(_xlfn.IFS($B$3="Bloomberg",VLOOKUP(A545,BBG_H_L!$A:$C,3,FALSE),$B$3="Eikon",VLOOKUP(A545,TR_High!B:C,2,0)),"")</f>
        <v/>
      </c>
      <c r="C545" s="7" t="str">
        <f ca="1">IFERROR(_xlfn.IFS($B$3="Bloomberg",VLOOKUP(A545,BBG_H_L!$A:$C,2,FALSE),$B$3="Eikon",VLOOKUP(A545,TR_Low!B:C,2,0)),"")</f>
        <v/>
      </c>
      <c r="F545" s="7" t="str">
        <f t="shared" ca="1" si="51"/>
        <v/>
      </c>
      <c r="G545" s="7" t="str">
        <f t="shared" ca="1" si="52"/>
        <v/>
      </c>
      <c r="H545" s="7" t="str">
        <f t="shared" ca="1" si="53"/>
        <v/>
      </c>
      <c r="J545" s="15" t="str">
        <f t="shared" ca="1" si="54"/>
        <v/>
      </c>
    </row>
    <row r="546" spans="1:10" x14ac:dyDescent="0.35">
      <c r="A546" s="10" t="str">
        <f t="shared" ca="1" si="50"/>
        <v/>
      </c>
      <c r="B546" s="2" t="str" cm="1">
        <f t="array" aca="1" ref="B546" ca="1">IFERROR(_xlfn.IFS($B$3="Bloomberg",VLOOKUP(A546,BBG_H_L!$A:$C,3,FALSE),$B$3="Eikon",VLOOKUP(A546,TR_High!B:C,2,0)),"")</f>
        <v/>
      </c>
      <c r="C546" s="7" t="str">
        <f ca="1">IFERROR(_xlfn.IFS($B$3="Bloomberg",VLOOKUP(A546,BBG_H_L!$A:$C,2,FALSE),$B$3="Eikon",VLOOKUP(A546,TR_Low!B:C,2,0)),"")</f>
        <v/>
      </c>
      <c r="F546" s="7" t="str">
        <f t="shared" ca="1" si="51"/>
        <v/>
      </c>
      <c r="G546" s="7" t="str">
        <f t="shared" ca="1" si="52"/>
        <v/>
      </c>
      <c r="H546" s="7" t="str">
        <f t="shared" ca="1" si="53"/>
        <v/>
      </c>
      <c r="J546" s="15" t="str">
        <f t="shared" ca="1" si="54"/>
        <v/>
      </c>
    </row>
    <row r="547" spans="1:10" x14ac:dyDescent="0.35">
      <c r="A547" s="10" t="str">
        <f t="shared" ca="1" si="50"/>
        <v/>
      </c>
      <c r="B547" s="2" t="str" cm="1">
        <f t="array" aca="1" ref="B547" ca="1">IFERROR(_xlfn.IFS($B$3="Bloomberg",VLOOKUP(A547,BBG_H_L!$A:$C,3,FALSE),$B$3="Eikon",VLOOKUP(A547,TR_High!B:C,2,0)),"")</f>
        <v/>
      </c>
      <c r="C547" s="7" t="str">
        <f ca="1">IFERROR(_xlfn.IFS($B$3="Bloomberg",VLOOKUP(A547,BBG_H_L!$A:$C,2,FALSE),$B$3="Eikon",VLOOKUP(A547,TR_Low!B:C,2,0)),"")</f>
        <v/>
      </c>
      <c r="F547" s="7" t="str">
        <f t="shared" ca="1" si="51"/>
        <v/>
      </c>
      <c r="G547" s="7" t="str">
        <f t="shared" ca="1" si="52"/>
        <v/>
      </c>
      <c r="H547" s="7" t="str">
        <f t="shared" ca="1" si="53"/>
        <v/>
      </c>
      <c r="J547" s="15" t="str">
        <f t="shared" ca="1" si="54"/>
        <v/>
      </c>
    </row>
    <row r="548" spans="1:10" x14ac:dyDescent="0.35">
      <c r="A548" s="10" t="str">
        <f t="shared" ca="1" si="50"/>
        <v/>
      </c>
      <c r="B548" s="2" t="str" cm="1">
        <f t="array" aca="1" ref="B548" ca="1">IFERROR(_xlfn.IFS($B$3="Bloomberg",VLOOKUP(A548,BBG_H_L!$A:$C,3,FALSE),$B$3="Eikon",VLOOKUP(A548,TR_High!B:C,2,0)),"")</f>
        <v/>
      </c>
      <c r="C548" s="7" t="str">
        <f ca="1">IFERROR(_xlfn.IFS($B$3="Bloomberg",VLOOKUP(A548,BBG_H_L!$A:$C,2,FALSE),$B$3="Eikon",VLOOKUP(A548,TR_Low!B:C,2,0)),"")</f>
        <v/>
      </c>
      <c r="F548" s="7" t="str">
        <f t="shared" ca="1" si="51"/>
        <v/>
      </c>
      <c r="G548" s="7" t="str">
        <f t="shared" ca="1" si="52"/>
        <v/>
      </c>
      <c r="H548" s="7" t="str">
        <f t="shared" ca="1" si="53"/>
        <v/>
      </c>
      <c r="J548" s="15" t="str">
        <f t="shared" ca="1" si="54"/>
        <v/>
      </c>
    </row>
    <row r="549" spans="1:10" x14ac:dyDescent="0.35">
      <c r="A549" s="10" t="str">
        <f t="shared" ca="1" si="50"/>
        <v/>
      </c>
      <c r="B549" s="2" t="str" cm="1">
        <f t="array" aca="1" ref="B549" ca="1">IFERROR(_xlfn.IFS($B$3="Bloomberg",VLOOKUP(A549,BBG_H_L!$A:$C,3,FALSE),$B$3="Eikon",VLOOKUP(A549,TR_High!B:C,2,0)),"")</f>
        <v/>
      </c>
      <c r="C549" s="7" t="str">
        <f ca="1">IFERROR(_xlfn.IFS($B$3="Bloomberg",VLOOKUP(A549,BBG_H_L!$A:$C,2,FALSE),$B$3="Eikon",VLOOKUP(A549,TR_Low!B:C,2,0)),"")</f>
        <v/>
      </c>
      <c r="F549" s="7" t="str">
        <f t="shared" ca="1" si="51"/>
        <v/>
      </c>
      <c r="G549" s="7" t="str">
        <f t="shared" ca="1" si="52"/>
        <v/>
      </c>
      <c r="H549" s="7" t="str">
        <f t="shared" ca="1" si="53"/>
        <v/>
      </c>
      <c r="J549" s="15" t="str">
        <f t="shared" ca="1" si="54"/>
        <v/>
      </c>
    </row>
    <row r="550" spans="1:10" x14ac:dyDescent="0.35">
      <c r="A550" s="10" t="str">
        <f t="shared" ca="1" si="50"/>
        <v/>
      </c>
      <c r="B550" s="2" t="str" cm="1">
        <f t="array" aca="1" ref="B550" ca="1">IFERROR(_xlfn.IFS($B$3="Bloomberg",VLOOKUP(A550,BBG_H_L!$A:$C,3,FALSE),$B$3="Eikon",VLOOKUP(A550,TR_High!B:C,2,0)),"")</f>
        <v/>
      </c>
      <c r="C550" s="7" t="str">
        <f ca="1">IFERROR(_xlfn.IFS($B$3="Bloomberg",VLOOKUP(A550,BBG_H_L!$A:$C,2,FALSE),$B$3="Eikon",VLOOKUP(A550,TR_Low!B:C,2,0)),"")</f>
        <v/>
      </c>
      <c r="F550" s="7" t="str">
        <f t="shared" ca="1" si="51"/>
        <v/>
      </c>
      <c r="G550" s="7" t="str">
        <f t="shared" ca="1" si="52"/>
        <v/>
      </c>
      <c r="H550" s="7" t="str">
        <f t="shared" ca="1" si="53"/>
        <v/>
      </c>
      <c r="J550" s="15" t="str">
        <f t="shared" ca="1" si="54"/>
        <v/>
      </c>
    </row>
    <row r="551" spans="1:10" x14ac:dyDescent="0.35">
      <c r="A551" s="10" t="str">
        <f t="shared" ca="1" si="50"/>
        <v/>
      </c>
      <c r="B551" s="2" t="str" cm="1">
        <f t="array" aca="1" ref="B551" ca="1">IFERROR(_xlfn.IFS($B$3="Bloomberg",VLOOKUP(A551,BBG_H_L!$A:$C,3,FALSE),$B$3="Eikon",VLOOKUP(A551,TR_High!B:C,2,0)),"")</f>
        <v/>
      </c>
      <c r="C551" s="7" t="str">
        <f ca="1">IFERROR(_xlfn.IFS($B$3="Bloomberg",VLOOKUP(A551,BBG_H_L!$A:$C,2,FALSE),$B$3="Eikon",VLOOKUP(A551,TR_Low!B:C,2,0)),"")</f>
        <v/>
      </c>
      <c r="F551" s="7" t="str">
        <f t="shared" ca="1" si="51"/>
        <v/>
      </c>
      <c r="G551" s="7" t="str">
        <f t="shared" ca="1" si="52"/>
        <v/>
      </c>
      <c r="H551" s="7" t="str">
        <f t="shared" ca="1" si="53"/>
        <v/>
      </c>
      <c r="J551" s="15" t="str">
        <f t="shared" ca="1" si="54"/>
        <v/>
      </c>
    </row>
    <row r="552" spans="1:10" x14ac:dyDescent="0.35">
      <c r="A552" s="10" t="str">
        <f t="shared" ca="1" si="50"/>
        <v/>
      </c>
      <c r="B552" s="2" t="str" cm="1">
        <f t="array" aca="1" ref="B552" ca="1">IFERROR(_xlfn.IFS($B$3="Bloomberg",VLOOKUP(A552,BBG_H_L!$A:$C,3,FALSE),$B$3="Eikon",VLOOKUP(A552,TR_High!B:C,2,0)),"")</f>
        <v/>
      </c>
      <c r="C552" s="7" t="str">
        <f ca="1">IFERROR(_xlfn.IFS($B$3="Bloomberg",VLOOKUP(A552,BBG_H_L!$A:$C,2,FALSE),$B$3="Eikon",VLOOKUP(A552,TR_Low!B:C,2,0)),"")</f>
        <v/>
      </c>
      <c r="F552" s="7" t="str">
        <f t="shared" ca="1" si="51"/>
        <v/>
      </c>
      <c r="G552" s="7" t="str">
        <f t="shared" ca="1" si="52"/>
        <v/>
      </c>
      <c r="H552" s="7" t="str">
        <f t="shared" ca="1" si="53"/>
        <v/>
      </c>
      <c r="J552" s="15" t="str">
        <f t="shared" ca="1" si="54"/>
        <v/>
      </c>
    </row>
    <row r="553" spans="1:10" x14ac:dyDescent="0.35">
      <c r="A553" s="10" t="str">
        <f t="shared" ca="1" si="50"/>
        <v/>
      </c>
      <c r="B553" s="2" t="str" cm="1">
        <f t="array" aca="1" ref="B553" ca="1">IFERROR(_xlfn.IFS($B$3="Bloomberg",VLOOKUP(A553,BBG_H_L!$A:$C,3,FALSE),$B$3="Eikon",VLOOKUP(A553,TR_High!B:C,2,0)),"")</f>
        <v/>
      </c>
      <c r="C553" s="7" t="str">
        <f ca="1">IFERROR(_xlfn.IFS($B$3="Bloomberg",VLOOKUP(A553,BBG_H_L!$A:$C,2,FALSE),$B$3="Eikon",VLOOKUP(A553,TR_Low!B:C,2,0)),"")</f>
        <v/>
      </c>
      <c r="F553" s="7" t="str">
        <f t="shared" ca="1" si="51"/>
        <v/>
      </c>
      <c r="G553" s="7" t="str">
        <f t="shared" ca="1" si="52"/>
        <v/>
      </c>
      <c r="H553" s="7" t="str">
        <f t="shared" ca="1" si="53"/>
        <v/>
      </c>
      <c r="J553" s="15" t="str">
        <f t="shared" ca="1" si="54"/>
        <v/>
      </c>
    </row>
    <row r="554" spans="1:10" x14ac:dyDescent="0.35">
      <c r="A554" s="10" t="str">
        <f t="shared" ca="1" si="50"/>
        <v/>
      </c>
      <c r="B554" s="2" t="str" cm="1">
        <f t="array" aca="1" ref="B554" ca="1">IFERROR(_xlfn.IFS($B$3="Bloomberg",VLOOKUP(A554,BBG_H_L!$A:$C,3,FALSE),$B$3="Eikon",VLOOKUP(A554,TR_High!B:C,2,0)),"")</f>
        <v/>
      </c>
      <c r="C554" s="7" t="str">
        <f ca="1">IFERROR(_xlfn.IFS($B$3="Bloomberg",VLOOKUP(A554,BBG_H_L!$A:$C,2,FALSE),$B$3="Eikon",VLOOKUP(A554,TR_Low!B:C,2,0)),"")</f>
        <v/>
      </c>
      <c r="F554" s="7" t="str">
        <f t="shared" ca="1" si="51"/>
        <v/>
      </c>
      <c r="G554" s="7" t="str">
        <f t="shared" ca="1" si="52"/>
        <v/>
      </c>
      <c r="H554" s="7" t="str">
        <f t="shared" ca="1" si="53"/>
        <v/>
      </c>
      <c r="J554" s="15" t="str">
        <f t="shared" ca="1" si="54"/>
        <v/>
      </c>
    </row>
    <row r="555" spans="1:10" x14ac:dyDescent="0.35">
      <c r="A555" s="10" t="str">
        <f t="shared" ca="1" si="50"/>
        <v/>
      </c>
      <c r="B555" s="2" t="str" cm="1">
        <f t="array" aca="1" ref="B555" ca="1">IFERROR(_xlfn.IFS($B$3="Bloomberg",VLOOKUP(A555,BBG_H_L!$A:$C,3,FALSE),$B$3="Eikon",VLOOKUP(A555,TR_High!B:C,2,0)),"")</f>
        <v/>
      </c>
      <c r="C555" s="7" t="str">
        <f ca="1">IFERROR(_xlfn.IFS($B$3="Bloomberg",VLOOKUP(A555,BBG_H_L!$A:$C,2,FALSE),$B$3="Eikon",VLOOKUP(A555,TR_Low!B:C,2,0)),"")</f>
        <v/>
      </c>
      <c r="F555" s="7" t="str">
        <f t="shared" ca="1" si="51"/>
        <v/>
      </c>
      <c r="G555" s="7" t="str">
        <f t="shared" ca="1" si="52"/>
        <v/>
      </c>
      <c r="H555" s="7" t="str">
        <f t="shared" ca="1" si="53"/>
        <v/>
      </c>
      <c r="J555" s="15" t="str">
        <f t="shared" ca="1" si="54"/>
        <v/>
      </c>
    </row>
    <row r="556" spans="1:10" x14ac:dyDescent="0.35">
      <c r="A556" s="10" t="str">
        <f t="shared" ca="1" si="50"/>
        <v/>
      </c>
      <c r="B556" s="2" t="str" cm="1">
        <f t="array" aca="1" ref="B556" ca="1">IFERROR(_xlfn.IFS($B$3="Bloomberg",VLOOKUP(A556,BBG_H_L!$A:$C,3,FALSE),$B$3="Eikon",VLOOKUP(A556,TR_High!B:C,2,0)),"")</f>
        <v/>
      </c>
      <c r="C556" s="7" t="str">
        <f ca="1">IFERROR(_xlfn.IFS($B$3="Bloomberg",VLOOKUP(A556,BBG_H_L!$A:$C,2,FALSE),$B$3="Eikon",VLOOKUP(A556,TR_Low!B:C,2,0)),"")</f>
        <v/>
      </c>
      <c r="F556" s="7" t="str">
        <f t="shared" ca="1" si="51"/>
        <v/>
      </c>
      <c r="G556" s="7" t="str">
        <f t="shared" ca="1" si="52"/>
        <v/>
      </c>
      <c r="H556" s="7" t="str">
        <f t="shared" ca="1" si="53"/>
        <v/>
      </c>
      <c r="J556" s="15" t="str">
        <f t="shared" ca="1" si="54"/>
        <v/>
      </c>
    </row>
    <row r="557" spans="1:10" x14ac:dyDescent="0.35">
      <c r="A557" s="10" t="str">
        <f t="shared" ca="1" si="50"/>
        <v/>
      </c>
      <c r="B557" s="2" t="str" cm="1">
        <f t="array" aca="1" ref="B557" ca="1">IFERROR(_xlfn.IFS($B$3="Bloomberg",VLOOKUP(A557,BBG_H_L!$A:$C,3,FALSE),$B$3="Eikon",VLOOKUP(A557,TR_High!B:C,2,0)),"")</f>
        <v/>
      </c>
      <c r="C557" s="7" t="str">
        <f ca="1">IFERROR(_xlfn.IFS($B$3="Bloomberg",VLOOKUP(A557,BBG_H_L!$A:$C,2,FALSE),$B$3="Eikon",VLOOKUP(A557,TR_Low!B:C,2,0)),"")</f>
        <v/>
      </c>
      <c r="F557" s="7" t="str">
        <f t="shared" ca="1" si="51"/>
        <v/>
      </c>
      <c r="G557" s="7" t="str">
        <f t="shared" ca="1" si="52"/>
        <v/>
      </c>
      <c r="H557" s="7" t="str">
        <f t="shared" ca="1" si="53"/>
        <v/>
      </c>
      <c r="J557" s="15" t="str">
        <f t="shared" ca="1" si="54"/>
        <v/>
      </c>
    </row>
    <row r="558" spans="1:10" x14ac:dyDescent="0.35">
      <c r="A558" s="10" t="str">
        <f t="shared" ca="1" si="50"/>
        <v/>
      </c>
      <c r="B558" s="2" t="str" cm="1">
        <f t="array" aca="1" ref="B558" ca="1">IFERROR(_xlfn.IFS($B$3="Bloomberg",VLOOKUP(A558,BBG_H_L!$A:$C,3,FALSE),$B$3="Eikon",VLOOKUP(A558,TR_High!B:C,2,0)),"")</f>
        <v/>
      </c>
      <c r="C558" s="7" t="str">
        <f ca="1">IFERROR(_xlfn.IFS($B$3="Bloomberg",VLOOKUP(A558,BBG_H_L!$A:$C,2,FALSE),$B$3="Eikon",VLOOKUP(A558,TR_Low!B:C,2,0)),"")</f>
        <v/>
      </c>
      <c r="F558" s="7" t="str">
        <f t="shared" ca="1" si="51"/>
        <v/>
      </c>
      <c r="G558" s="7" t="str">
        <f t="shared" ca="1" si="52"/>
        <v/>
      </c>
      <c r="H558" s="7" t="str">
        <f t="shared" ca="1" si="53"/>
        <v/>
      </c>
      <c r="J558" s="15" t="str">
        <f t="shared" ca="1" si="54"/>
        <v/>
      </c>
    </row>
    <row r="559" spans="1:10" x14ac:dyDescent="0.35">
      <c r="A559" s="10" t="str">
        <f t="shared" ca="1" si="50"/>
        <v/>
      </c>
      <c r="B559" s="2" t="str" cm="1">
        <f t="array" aca="1" ref="B559" ca="1">IFERROR(_xlfn.IFS($B$3="Bloomberg",VLOOKUP(A559,BBG_H_L!$A:$C,3,FALSE),$B$3="Eikon",VLOOKUP(A559,TR_High!B:C,2,0)),"")</f>
        <v/>
      </c>
      <c r="C559" s="7" t="str">
        <f ca="1">IFERROR(_xlfn.IFS($B$3="Bloomberg",VLOOKUP(A559,BBG_H_L!$A:$C,2,FALSE),$B$3="Eikon",VLOOKUP(A559,TR_Low!B:C,2,0)),"")</f>
        <v/>
      </c>
      <c r="F559" s="7" t="str">
        <f t="shared" ca="1" si="51"/>
        <v/>
      </c>
      <c r="G559" s="7" t="str">
        <f t="shared" ca="1" si="52"/>
        <v/>
      </c>
      <c r="H559" s="7" t="str">
        <f t="shared" ca="1" si="53"/>
        <v/>
      </c>
      <c r="J559" s="15" t="str">
        <f t="shared" ca="1" si="54"/>
        <v/>
      </c>
    </row>
    <row r="560" spans="1:10" x14ac:dyDescent="0.35">
      <c r="A560" s="10" t="str">
        <f t="shared" ca="1" si="50"/>
        <v/>
      </c>
      <c r="B560" s="2" t="str" cm="1">
        <f t="array" aca="1" ref="B560" ca="1">IFERROR(_xlfn.IFS($B$3="Bloomberg",VLOOKUP(A560,BBG_H_L!$A:$C,3,FALSE),$B$3="Eikon",VLOOKUP(A560,TR_High!B:C,2,0)),"")</f>
        <v/>
      </c>
      <c r="C560" s="7" t="str">
        <f ca="1">IFERROR(_xlfn.IFS($B$3="Bloomberg",VLOOKUP(A560,BBG_H_L!$A:$C,2,FALSE),$B$3="Eikon",VLOOKUP(A560,TR_Low!B:C,2,0)),"")</f>
        <v/>
      </c>
      <c r="F560" s="7" t="str">
        <f t="shared" ca="1" si="51"/>
        <v/>
      </c>
      <c r="G560" s="7" t="str">
        <f t="shared" ca="1" si="52"/>
        <v/>
      </c>
      <c r="H560" s="7" t="str">
        <f t="shared" ca="1" si="53"/>
        <v/>
      </c>
      <c r="J560" s="15" t="str">
        <f t="shared" ca="1" si="54"/>
        <v/>
      </c>
    </row>
    <row r="561" spans="1:10" x14ac:dyDescent="0.35">
      <c r="A561" s="10" t="str">
        <f t="shared" ca="1" si="50"/>
        <v/>
      </c>
      <c r="B561" s="2" t="str" cm="1">
        <f t="array" aca="1" ref="B561" ca="1">IFERROR(_xlfn.IFS($B$3="Bloomberg",VLOOKUP(A561,BBG_H_L!$A:$C,3,FALSE),$B$3="Eikon",VLOOKUP(A561,TR_High!B:C,2,0)),"")</f>
        <v/>
      </c>
      <c r="C561" s="7" t="str">
        <f ca="1">IFERROR(_xlfn.IFS($B$3="Bloomberg",VLOOKUP(A561,BBG_H_L!$A:$C,2,FALSE),$B$3="Eikon",VLOOKUP(A561,TR_Low!B:C,2,0)),"")</f>
        <v/>
      </c>
      <c r="F561" s="7" t="str">
        <f t="shared" ca="1" si="51"/>
        <v/>
      </c>
      <c r="G561" s="7" t="str">
        <f t="shared" ca="1" si="52"/>
        <v/>
      </c>
      <c r="H561" s="7" t="str">
        <f t="shared" ca="1" si="53"/>
        <v/>
      </c>
      <c r="J561" s="15" t="str">
        <f t="shared" ca="1" si="54"/>
        <v/>
      </c>
    </row>
    <row r="562" spans="1:10" x14ac:dyDescent="0.35">
      <c r="A562" s="10" t="str">
        <f t="shared" ca="1" si="50"/>
        <v/>
      </c>
      <c r="B562" s="2" t="str" cm="1">
        <f t="array" aca="1" ref="B562" ca="1">IFERROR(_xlfn.IFS($B$3="Bloomberg",VLOOKUP(A562,BBG_H_L!$A:$C,3,FALSE),$B$3="Eikon",VLOOKUP(A562,TR_High!B:C,2,0)),"")</f>
        <v/>
      </c>
      <c r="C562" s="7" t="str">
        <f ca="1">IFERROR(_xlfn.IFS($B$3="Bloomberg",VLOOKUP(A562,BBG_H_L!$A:$C,2,FALSE),$B$3="Eikon",VLOOKUP(A562,TR_Low!B:C,2,0)),"")</f>
        <v/>
      </c>
      <c r="F562" s="7" t="str">
        <f t="shared" ca="1" si="51"/>
        <v/>
      </c>
      <c r="G562" s="7" t="str">
        <f t="shared" ca="1" si="52"/>
        <v/>
      </c>
      <c r="H562" s="7" t="str">
        <f t="shared" ca="1" si="53"/>
        <v/>
      </c>
      <c r="J562" s="15" t="str">
        <f t="shared" ca="1" si="54"/>
        <v/>
      </c>
    </row>
    <row r="563" spans="1:10" x14ac:dyDescent="0.35">
      <c r="A563" s="10" t="str">
        <f t="shared" ca="1" si="50"/>
        <v/>
      </c>
      <c r="B563" s="2" t="str" cm="1">
        <f t="array" aca="1" ref="B563" ca="1">IFERROR(_xlfn.IFS($B$3="Bloomberg",VLOOKUP(A563,BBG_H_L!$A:$C,3,FALSE),$B$3="Eikon",VLOOKUP(A563,TR_High!B:C,2,0)),"")</f>
        <v/>
      </c>
      <c r="C563" s="7" t="str">
        <f ca="1">IFERROR(_xlfn.IFS($B$3="Bloomberg",VLOOKUP(A563,BBG_H_L!$A:$C,2,FALSE),$B$3="Eikon",VLOOKUP(A563,TR_Low!B:C,2,0)),"")</f>
        <v/>
      </c>
      <c r="F563" s="7" t="str">
        <f t="shared" ca="1" si="51"/>
        <v/>
      </c>
      <c r="G563" s="7" t="str">
        <f t="shared" ca="1" si="52"/>
        <v/>
      </c>
      <c r="H563" s="7" t="str">
        <f t="shared" ca="1" si="53"/>
        <v/>
      </c>
      <c r="J563" s="15" t="str">
        <f t="shared" ca="1" si="54"/>
        <v/>
      </c>
    </row>
    <row r="564" spans="1:10" x14ac:dyDescent="0.35">
      <c r="A564" s="10" t="str">
        <f t="shared" ca="1" si="50"/>
        <v/>
      </c>
      <c r="B564" s="2" t="str" cm="1">
        <f t="array" aca="1" ref="B564" ca="1">IFERROR(_xlfn.IFS($B$3="Bloomberg",VLOOKUP(A564,BBG_H_L!$A:$C,3,FALSE),$B$3="Eikon",VLOOKUP(A564,TR_High!B:C,2,0)),"")</f>
        <v/>
      </c>
      <c r="C564" s="7" t="str">
        <f ca="1">IFERROR(_xlfn.IFS($B$3="Bloomberg",VLOOKUP(A564,BBG_H_L!$A:$C,2,FALSE),$B$3="Eikon",VLOOKUP(A564,TR_Low!B:C,2,0)),"")</f>
        <v/>
      </c>
      <c r="F564" s="7" t="str">
        <f t="shared" ca="1" si="51"/>
        <v/>
      </c>
      <c r="G564" s="7" t="str">
        <f t="shared" ca="1" si="52"/>
        <v/>
      </c>
      <c r="H564" s="7" t="str">
        <f t="shared" ca="1" si="53"/>
        <v/>
      </c>
      <c r="J564" s="15" t="str">
        <f t="shared" ca="1" si="54"/>
        <v/>
      </c>
    </row>
    <row r="565" spans="1:10" x14ac:dyDescent="0.35">
      <c r="A565" s="10" t="str">
        <f t="shared" ca="1" si="50"/>
        <v/>
      </c>
      <c r="B565" s="2" t="str" cm="1">
        <f t="array" aca="1" ref="B565" ca="1">IFERROR(_xlfn.IFS($B$3="Bloomberg",VLOOKUP(A565,BBG_H_L!$A:$C,3,FALSE),$B$3="Eikon",VLOOKUP(A565,TR_High!B:C,2,0)),"")</f>
        <v/>
      </c>
      <c r="C565" s="7" t="str">
        <f ca="1">IFERROR(_xlfn.IFS($B$3="Bloomberg",VLOOKUP(A565,BBG_H_L!$A:$C,2,FALSE),$B$3="Eikon",VLOOKUP(A565,TR_Low!B:C,2,0)),"")</f>
        <v/>
      </c>
      <c r="F565" s="7" t="str">
        <f t="shared" ca="1" si="51"/>
        <v/>
      </c>
      <c r="G565" s="7" t="str">
        <f t="shared" ca="1" si="52"/>
        <v/>
      </c>
      <c r="H565" s="7" t="str">
        <f t="shared" ca="1" si="53"/>
        <v/>
      </c>
      <c r="J565" s="15" t="str">
        <f t="shared" ca="1" si="54"/>
        <v/>
      </c>
    </row>
    <row r="566" spans="1:10" x14ac:dyDescent="0.35">
      <c r="A566" s="10" t="str">
        <f t="shared" ca="1" si="50"/>
        <v/>
      </c>
      <c r="B566" s="2" t="str" cm="1">
        <f t="array" aca="1" ref="B566" ca="1">IFERROR(_xlfn.IFS($B$3="Bloomberg",VLOOKUP(A566,BBG_H_L!$A:$C,3,FALSE),$B$3="Eikon",VLOOKUP(A566,TR_High!B:C,2,0)),"")</f>
        <v/>
      </c>
      <c r="C566" s="7" t="str">
        <f ca="1">IFERROR(_xlfn.IFS($B$3="Bloomberg",VLOOKUP(A566,BBG_H_L!$A:$C,2,FALSE),$B$3="Eikon",VLOOKUP(A566,TR_Low!B:C,2,0)),"")</f>
        <v/>
      </c>
      <c r="F566" s="7" t="str">
        <f t="shared" ca="1" si="51"/>
        <v/>
      </c>
      <c r="G566" s="7" t="str">
        <f t="shared" ca="1" si="52"/>
        <v/>
      </c>
      <c r="H566" s="7" t="str">
        <f t="shared" ca="1" si="53"/>
        <v/>
      </c>
      <c r="J566" s="15" t="str">
        <f t="shared" ca="1" si="54"/>
        <v/>
      </c>
    </row>
    <row r="567" spans="1:10" x14ac:dyDescent="0.35">
      <c r="A567" s="10" t="str">
        <f t="shared" ca="1" si="50"/>
        <v/>
      </c>
      <c r="B567" s="2" t="str" cm="1">
        <f t="array" aca="1" ref="B567" ca="1">IFERROR(_xlfn.IFS($B$3="Bloomberg",VLOOKUP(A567,BBG_H_L!$A:$C,3,FALSE),$B$3="Eikon",VLOOKUP(A567,TR_High!B:C,2,0)),"")</f>
        <v/>
      </c>
      <c r="C567" s="7" t="str">
        <f ca="1">IFERROR(_xlfn.IFS($B$3="Bloomberg",VLOOKUP(A567,BBG_H_L!$A:$C,2,FALSE),$B$3="Eikon",VLOOKUP(A567,TR_Low!B:C,2,0)),"")</f>
        <v/>
      </c>
      <c r="F567" s="7" t="str">
        <f t="shared" ca="1" si="51"/>
        <v/>
      </c>
      <c r="G567" s="7" t="str">
        <f t="shared" ca="1" si="52"/>
        <v/>
      </c>
      <c r="H567" s="7" t="str">
        <f t="shared" ca="1" si="53"/>
        <v/>
      </c>
      <c r="J567" s="15" t="str">
        <f t="shared" ca="1" si="54"/>
        <v/>
      </c>
    </row>
    <row r="568" spans="1:10" x14ac:dyDescent="0.35">
      <c r="A568" s="10" t="str">
        <f t="shared" ca="1" si="50"/>
        <v/>
      </c>
      <c r="B568" s="2" t="str" cm="1">
        <f t="array" aca="1" ref="B568" ca="1">IFERROR(_xlfn.IFS($B$3="Bloomberg",VLOOKUP(A568,BBG_H_L!$A:$C,3,FALSE),$B$3="Eikon",VLOOKUP(A568,TR_High!B:C,2,0)),"")</f>
        <v/>
      </c>
      <c r="C568" s="7" t="str">
        <f ca="1">IFERROR(_xlfn.IFS($B$3="Bloomberg",VLOOKUP(A568,BBG_H_L!$A:$C,2,FALSE),$B$3="Eikon",VLOOKUP(A568,TR_Low!B:C,2,0)),"")</f>
        <v/>
      </c>
      <c r="F568" s="7" t="str">
        <f t="shared" ca="1" si="51"/>
        <v/>
      </c>
      <c r="G568" s="7" t="str">
        <f t="shared" ca="1" si="52"/>
        <v/>
      </c>
      <c r="H568" s="7" t="str">
        <f t="shared" ca="1" si="53"/>
        <v/>
      </c>
      <c r="J568" s="15" t="str">
        <f t="shared" ca="1" si="54"/>
        <v/>
      </c>
    </row>
    <row r="569" spans="1:10" x14ac:dyDescent="0.35">
      <c r="A569" s="10" t="str">
        <f t="shared" ca="1" si="50"/>
        <v/>
      </c>
      <c r="B569" s="2" t="str" cm="1">
        <f t="array" aca="1" ref="B569" ca="1">IFERROR(_xlfn.IFS($B$3="Bloomberg",VLOOKUP(A569,BBG_H_L!$A:$C,3,FALSE),$B$3="Eikon",VLOOKUP(A569,TR_High!B:C,2,0)),"")</f>
        <v/>
      </c>
      <c r="C569" s="7" t="str">
        <f ca="1">IFERROR(_xlfn.IFS($B$3="Bloomberg",VLOOKUP(A569,BBG_H_L!$A:$C,2,FALSE),$B$3="Eikon",VLOOKUP(A569,TR_Low!B:C,2,0)),"")</f>
        <v/>
      </c>
      <c r="F569" s="7" t="str">
        <f t="shared" ca="1" si="51"/>
        <v/>
      </c>
      <c r="G569" s="7" t="str">
        <f t="shared" ca="1" si="52"/>
        <v/>
      </c>
      <c r="H569" s="7" t="str">
        <f t="shared" ca="1" si="53"/>
        <v/>
      </c>
      <c r="J569" s="15" t="str">
        <f t="shared" ca="1" si="54"/>
        <v/>
      </c>
    </row>
    <row r="570" spans="1:10" x14ac:dyDescent="0.35">
      <c r="A570" s="10" t="str">
        <f t="shared" ca="1" si="50"/>
        <v/>
      </c>
      <c r="B570" s="2" t="str" cm="1">
        <f t="array" aca="1" ref="B570" ca="1">IFERROR(_xlfn.IFS($B$3="Bloomberg",VLOOKUP(A570,BBG_H_L!$A:$C,3,FALSE),$B$3="Eikon",VLOOKUP(A570,TR_High!B:C,2,0)),"")</f>
        <v/>
      </c>
      <c r="C570" s="7" t="str">
        <f ca="1">IFERROR(_xlfn.IFS($B$3="Bloomberg",VLOOKUP(A570,BBG_H_L!$A:$C,2,FALSE),$B$3="Eikon",VLOOKUP(A570,TR_Low!B:C,2,0)),"")</f>
        <v/>
      </c>
      <c r="F570" s="7" t="str">
        <f t="shared" ca="1" si="51"/>
        <v/>
      </c>
      <c r="G570" s="7" t="str">
        <f t="shared" ca="1" si="52"/>
        <v/>
      </c>
      <c r="H570" s="7" t="str">
        <f t="shared" ca="1" si="53"/>
        <v/>
      </c>
      <c r="J570" s="15" t="str">
        <f t="shared" ca="1" si="54"/>
        <v/>
      </c>
    </row>
    <row r="571" spans="1:10" x14ac:dyDescent="0.35">
      <c r="A571" s="10" t="str">
        <f t="shared" ca="1" si="50"/>
        <v/>
      </c>
      <c r="B571" s="2" t="str" cm="1">
        <f t="array" aca="1" ref="B571" ca="1">IFERROR(_xlfn.IFS($B$3="Bloomberg",VLOOKUP(A571,BBG_H_L!$A:$C,3,FALSE),$B$3="Eikon",VLOOKUP(A571,TR_High!B:C,2,0)),"")</f>
        <v/>
      </c>
      <c r="C571" s="7" t="str">
        <f ca="1">IFERROR(_xlfn.IFS($B$3="Bloomberg",VLOOKUP(A571,BBG_H_L!$A:$C,2,FALSE),$B$3="Eikon",VLOOKUP(A571,TR_Low!B:C,2,0)),"")</f>
        <v/>
      </c>
      <c r="F571" s="7" t="str">
        <f t="shared" ca="1" si="51"/>
        <v/>
      </c>
      <c r="G571" s="7" t="str">
        <f t="shared" ca="1" si="52"/>
        <v/>
      </c>
      <c r="H571" s="7" t="str">
        <f t="shared" ca="1" si="53"/>
        <v/>
      </c>
      <c r="J571" s="15" t="str">
        <f t="shared" ca="1" si="54"/>
        <v/>
      </c>
    </row>
    <row r="572" spans="1:10" x14ac:dyDescent="0.35">
      <c r="A572" s="10" t="str">
        <f t="shared" ca="1" si="50"/>
        <v/>
      </c>
      <c r="B572" s="2" t="str" cm="1">
        <f t="array" aca="1" ref="B572" ca="1">IFERROR(_xlfn.IFS($B$3="Bloomberg",VLOOKUP(A572,BBG_H_L!$A:$C,3,FALSE),$B$3="Eikon",VLOOKUP(A572,TR_High!B:C,2,0)),"")</f>
        <v/>
      </c>
      <c r="C572" s="7" t="str">
        <f ca="1">IFERROR(_xlfn.IFS($B$3="Bloomberg",VLOOKUP(A572,BBG_H_L!$A:$C,2,FALSE),$B$3="Eikon",VLOOKUP(A572,TR_Low!B:C,2,0)),"")</f>
        <v/>
      </c>
      <c r="F572" s="7" t="str">
        <f t="shared" ca="1" si="51"/>
        <v/>
      </c>
      <c r="G572" s="7" t="str">
        <f t="shared" ca="1" si="52"/>
        <v/>
      </c>
      <c r="H572" s="7" t="str">
        <f t="shared" ca="1" si="53"/>
        <v/>
      </c>
      <c r="J572" s="15" t="str">
        <f t="shared" ca="1" si="54"/>
        <v/>
      </c>
    </row>
    <row r="573" spans="1:10" x14ac:dyDescent="0.35">
      <c r="A573" s="10" t="str">
        <f t="shared" ca="1" si="50"/>
        <v/>
      </c>
      <c r="B573" s="2" t="str" cm="1">
        <f t="array" aca="1" ref="B573" ca="1">IFERROR(_xlfn.IFS($B$3="Bloomberg",VLOOKUP(A573,BBG_H_L!$A:$C,3,FALSE),$B$3="Eikon",VLOOKUP(A573,TR_High!B:C,2,0)),"")</f>
        <v/>
      </c>
      <c r="C573" s="7" t="str">
        <f ca="1">IFERROR(_xlfn.IFS($B$3="Bloomberg",VLOOKUP(A573,BBG_H_L!$A:$C,2,FALSE),$B$3="Eikon",VLOOKUP(A573,TR_Low!B:C,2,0)),"")</f>
        <v/>
      </c>
      <c r="F573" s="7" t="str">
        <f t="shared" ca="1" si="51"/>
        <v/>
      </c>
      <c r="G573" s="7" t="str">
        <f t="shared" ca="1" si="52"/>
        <v/>
      </c>
      <c r="H573" s="7" t="str">
        <f t="shared" ca="1" si="53"/>
        <v/>
      </c>
      <c r="J573" s="15" t="str">
        <f t="shared" ca="1" si="54"/>
        <v/>
      </c>
    </row>
    <row r="574" spans="1:10" x14ac:dyDescent="0.35">
      <c r="A574" s="10" t="str">
        <f t="shared" ca="1" si="50"/>
        <v/>
      </c>
      <c r="B574" s="2" t="str" cm="1">
        <f t="array" aca="1" ref="B574" ca="1">IFERROR(_xlfn.IFS($B$3="Bloomberg",VLOOKUP(A574,BBG_H_L!$A:$C,3,FALSE),$B$3="Eikon",VLOOKUP(A574,TR_High!B:C,2,0)),"")</f>
        <v/>
      </c>
      <c r="C574" s="7" t="str">
        <f ca="1">IFERROR(_xlfn.IFS($B$3="Bloomberg",VLOOKUP(A574,BBG_H_L!$A:$C,2,FALSE),$B$3="Eikon",VLOOKUP(A574,TR_Low!B:C,2,0)),"")</f>
        <v/>
      </c>
      <c r="F574" s="7" t="str">
        <f t="shared" ca="1" si="51"/>
        <v/>
      </c>
      <c r="G574" s="7" t="str">
        <f t="shared" ca="1" si="52"/>
        <v/>
      </c>
      <c r="H574" s="7" t="str">
        <f t="shared" ca="1" si="53"/>
        <v/>
      </c>
      <c r="J574" s="15" t="str">
        <f t="shared" ca="1" si="54"/>
        <v/>
      </c>
    </row>
    <row r="575" spans="1:10" x14ac:dyDescent="0.35">
      <c r="A575" s="10" t="str">
        <f t="shared" ca="1" si="50"/>
        <v/>
      </c>
      <c r="B575" s="2" t="str" cm="1">
        <f t="array" aca="1" ref="B575" ca="1">IFERROR(_xlfn.IFS($B$3="Bloomberg",VLOOKUP(A575,BBG_H_L!$A:$C,3,FALSE),$B$3="Eikon",VLOOKUP(A575,TR_High!B:C,2,0)),"")</f>
        <v/>
      </c>
      <c r="C575" s="7" t="str">
        <f ca="1">IFERROR(_xlfn.IFS($B$3="Bloomberg",VLOOKUP(A575,BBG_H_L!$A:$C,2,FALSE),$B$3="Eikon",VLOOKUP(A575,TR_Low!B:C,2,0)),"")</f>
        <v/>
      </c>
      <c r="F575" s="7" t="str">
        <f t="shared" ca="1" si="51"/>
        <v/>
      </c>
      <c r="G575" s="7" t="str">
        <f t="shared" ca="1" si="52"/>
        <v/>
      </c>
      <c r="H575" s="7" t="str">
        <f t="shared" ca="1" si="53"/>
        <v/>
      </c>
      <c r="J575" s="15" t="str">
        <f t="shared" ca="1" si="54"/>
        <v/>
      </c>
    </row>
    <row r="576" spans="1:10" x14ac:dyDescent="0.35">
      <c r="A576" s="10" t="str">
        <f t="shared" ca="1" si="50"/>
        <v/>
      </c>
      <c r="B576" s="2" t="str" cm="1">
        <f t="array" aca="1" ref="B576" ca="1">IFERROR(_xlfn.IFS($B$3="Bloomberg",VLOOKUP(A576,BBG_H_L!$A:$C,3,FALSE),$B$3="Eikon",VLOOKUP(A576,TR_High!B:C,2,0)),"")</f>
        <v/>
      </c>
      <c r="C576" s="7" t="str">
        <f ca="1">IFERROR(_xlfn.IFS($B$3="Bloomberg",VLOOKUP(A576,BBG_H_L!$A:$C,2,FALSE),$B$3="Eikon",VLOOKUP(A576,TR_Low!B:C,2,0)),"")</f>
        <v/>
      </c>
      <c r="F576" s="7" t="str">
        <f t="shared" ca="1" si="51"/>
        <v/>
      </c>
      <c r="G576" s="7" t="str">
        <f t="shared" ca="1" si="52"/>
        <v/>
      </c>
      <c r="H576" s="7" t="str">
        <f t="shared" ca="1" si="53"/>
        <v/>
      </c>
      <c r="J576" s="15" t="str">
        <f t="shared" ca="1" si="54"/>
        <v/>
      </c>
    </row>
    <row r="577" spans="1:10" x14ac:dyDescent="0.35">
      <c r="A577" s="10" t="str">
        <f t="shared" ca="1" si="50"/>
        <v/>
      </c>
      <c r="B577" s="2" t="str" cm="1">
        <f t="array" aca="1" ref="B577" ca="1">IFERROR(_xlfn.IFS($B$3="Bloomberg",VLOOKUP(A577,BBG_H_L!$A:$C,3,FALSE),$B$3="Eikon",VLOOKUP(A577,TR_High!B:C,2,0)),"")</f>
        <v/>
      </c>
      <c r="C577" s="7" t="str">
        <f ca="1">IFERROR(_xlfn.IFS($B$3="Bloomberg",VLOOKUP(A577,BBG_H_L!$A:$C,2,FALSE),$B$3="Eikon",VLOOKUP(A577,TR_Low!B:C,2,0)),"")</f>
        <v/>
      </c>
      <c r="F577" s="7" t="str">
        <f t="shared" ca="1" si="51"/>
        <v/>
      </c>
      <c r="G577" s="7" t="str">
        <f t="shared" ca="1" si="52"/>
        <v/>
      </c>
      <c r="H577" s="7" t="str">
        <f t="shared" ca="1" si="53"/>
        <v/>
      </c>
      <c r="J577" s="15" t="str">
        <f t="shared" ca="1" si="54"/>
        <v/>
      </c>
    </row>
    <row r="578" spans="1:10" x14ac:dyDescent="0.35">
      <c r="A578" s="10" t="str">
        <f t="shared" ca="1" si="50"/>
        <v/>
      </c>
      <c r="B578" s="2" t="str" cm="1">
        <f t="array" aca="1" ref="B578" ca="1">IFERROR(_xlfn.IFS($B$3="Bloomberg",VLOOKUP(A578,BBG_H_L!$A:$C,3,FALSE),$B$3="Eikon",VLOOKUP(A578,TR_High!B:C,2,0)),"")</f>
        <v/>
      </c>
      <c r="C578" s="7" t="str">
        <f ca="1">IFERROR(_xlfn.IFS($B$3="Bloomberg",VLOOKUP(A578,BBG_H_L!$A:$C,2,FALSE),$B$3="Eikon",VLOOKUP(A578,TR_Low!B:C,2,0)),"")</f>
        <v/>
      </c>
      <c r="F578" s="7" t="str">
        <f t="shared" ca="1" si="51"/>
        <v/>
      </c>
      <c r="G578" s="7" t="str">
        <f t="shared" ca="1" si="52"/>
        <v/>
      </c>
      <c r="H578" s="7" t="str">
        <f t="shared" ca="1" si="53"/>
        <v/>
      </c>
      <c r="J578" s="15" t="str">
        <f t="shared" ca="1" si="54"/>
        <v/>
      </c>
    </row>
    <row r="579" spans="1:10" x14ac:dyDescent="0.35">
      <c r="A579" s="10" t="str">
        <f t="shared" ca="1" si="50"/>
        <v/>
      </c>
      <c r="B579" s="2" t="str" cm="1">
        <f t="array" aca="1" ref="B579" ca="1">IFERROR(_xlfn.IFS($B$3="Bloomberg",VLOOKUP(A579,BBG_H_L!$A:$C,3,FALSE),$B$3="Eikon",VLOOKUP(A579,TR_High!B:C,2,0)),"")</f>
        <v/>
      </c>
      <c r="C579" s="7" t="str">
        <f ca="1">IFERROR(_xlfn.IFS($B$3="Bloomberg",VLOOKUP(A579,BBG_H_L!$A:$C,2,FALSE),$B$3="Eikon",VLOOKUP(A579,TR_Low!B:C,2,0)),"")</f>
        <v/>
      </c>
      <c r="F579" s="7" t="str">
        <f t="shared" ca="1" si="51"/>
        <v/>
      </c>
      <c r="G579" s="7" t="str">
        <f t="shared" ca="1" si="52"/>
        <v/>
      </c>
      <c r="H579" s="7" t="str">
        <f t="shared" ca="1" si="53"/>
        <v/>
      </c>
      <c r="J579" s="15" t="str">
        <f t="shared" ca="1" si="54"/>
        <v/>
      </c>
    </row>
    <row r="580" spans="1:10" x14ac:dyDescent="0.35">
      <c r="A580" s="10" t="str">
        <f t="shared" ca="1" si="50"/>
        <v/>
      </c>
      <c r="B580" s="2" t="str" cm="1">
        <f t="array" aca="1" ref="B580" ca="1">IFERROR(_xlfn.IFS($B$3="Bloomberg",VLOOKUP(A580,BBG_H_L!$A:$C,3,FALSE),$B$3="Eikon",VLOOKUP(A580,TR_High!B:C,2,0)),"")</f>
        <v/>
      </c>
      <c r="C580" s="7" t="str">
        <f ca="1">IFERROR(_xlfn.IFS($B$3="Bloomberg",VLOOKUP(A580,BBG_H_L!$A:$C,2,FALSE),$B$3="Eikon",VLOOKUP(A580,TR_Low!B:C,2,0)),"")</f>
        <v/>
      </c>
      <c r="F580" s="7" t="str">
        <f t="shared" ca="1" si="51"/>
        <v/>
      </c>
      <c r="G580" s="7" t="str">
        <f t="shared" ca="1" si="52"/>
        <v/>
      </c>
      <c r="H580" s="7" t="str">
        <f t="shared" ca="1" si="53"/>
        <v/>
      </c>
      <c r="J580" s="15" t="str">
        <f t="shared" ca="1" si="54"/>
        <v/>
      </c>
    </row>
    <row r="581" spans="1:10" x14ac:dyDescent="0.35">
      <c r="A581" s="10" t="str">
        <f t="shared" ca="1" si="50"/>
        <v/>
      </c>
      <c r="B581" s="2" t="str" cm="1">
        <f t="array" aca="1" ref="B581" ca="1">IFERROR(_xlfn.IFS($B$3="Bloomberg",VLOOKUP(A581,BBG_H_L!$A:$C,3,FALSE),$B$3="Eikon",VLOOKUP(A581,TR_High!B:C,2,0)),"")</f>
        <v/>
      </c>
      <c r="C581" s="7" t="str">
        <f ca="1">IFERROR(_xlfn.IFS($B$3="Bloomberg",VLOOKUP(A581,BBG_H_L!$A:$C,2,FALSE),$B$3="Eikon",VLOOKUP(A581,TR_Low!B:C,2,0)),"")</f>
        <v/>
      </c>
      <c r="F581" s="7" t="str">
        <f t="shared" ca="1" si="51"/>
        <v/>
      </c>
      <c r="G581" s="7" t="str">
        <f t="shared" ca="1" si="52"/>
        <v/>
      </c>
      <c r="H581" s="7" t="str">
        <f t="shared" ca="1" si="53"/>
        <v/>
      </c>
      <c r="J581" s="15" t="str">
        <f t="shared" ca="1" si="54"/>
        <v/>
      </c>
    </row>
    <row r="582" spans="1:10" x14ac:dyDescent="0.35">
      <c r="A582" s="10" t="str">
        <f t="shared" ca="1" si="50"/>
        <v/>
      </c>
      <c r="B582" s="2" t="str" cm="1">
        <f t="array" aca="1" ref="B582" ca="1">IFERROR(_xlfn.IFS($B$3="Bloomberg",VLOOKUP(A582,BBG_H_L!$A:$C,3,FALSE),$B$3="Eikon",VLOOKUP(A582,TR_High!B:C,2,0)),"")</f>
        <v/>
      </c>
      <c r="C582" s="7" t="str">
        <f ca="1">IFERROR(_xlfn.IFS($B$3="Bloomberg",VLOOKUP(A582,BBG_H_L!$A:$C,2,FALSE),$B$3="Eikon",VLOOKUP(A582,TR_Low!B:C,2,0)),"")</f>
        <v/>
      </c>
      <c r="F582" s="7" t="str">
        <f t="shared" ca="1" si="51"/>
        <v/>
      </c>
      <c r="G582" s="7" t="str">
        <f t="shared" ca="1" si="52"/>
        <v/>
      </c>
      <c r="H582" s="7" t="str">
        <f t="shared" ca="1" si="53"/>
        <v/>
      </c>
      <c r="J582" s="15" t="str">
        <f t="shared" ca="1" si="54"/>
        <v/>
      </c>
    </row>
    <row r="583" spans="1:10" x14ac:dyDescent="0.35">
      <c r="A583" s="10" t="str">
        <f t="shared" ca="1" si="50"/>
        <v/>
      </c>
      <c r="B583" s="2" t="str" cm="1">
        <f t="array" aca="1" ref="B583" ca="1">IFERROR(_xlfn.IFS($B$3="Bloomberg",VLOOKUP(A583,BBG_H_L!$A:$C,3,FALSE),$B$3="Eikon",VLOOKUP(A583,TR_High!B:C,2,0)),"")</f>
        <v/>
      </c>
      <c r="C583" s="7" t="str">
        <f ca="1">IFERROR(_xlfn.IFS($B$3="Bloomberg",VLOOKUP(A583,BBG_H_L!$A:$C,2,FALSE),$B$3="Eikon",VLOOKUP(A583,TR_Low!B:C,2,0)),"")</f>
        <v/>
      </c>
      <c r="F583" s="7" t="str">
        <f t="shared" ca="1" si="51"/>
        <v/>
      </c>
      <c r="G583" s="7" t="str">
        <f t="shared" ca="1" si="52"/>
        <v/>
      </c>
      <c r="H583" s="7" t="str">
        <f t="shared" ca="1" si="53"/>
        <v/>
      </c>
      <c r="J583" s="15" t="str">
        <f t="shared" ca="1" si="54"/>
        <v/>
      </c>
    </row>
    <row r="584" spans="1:10" x14ac:dyDescent="0.35">
      <c r="A584" s="10" t="str">
        <f t="shared" ca="1" si="50"/>
        <v/>
      </c>
      <c r="B584" s="2" t="str" cm="1">
        <f t="array" aca="1" ref="B584" ca="1">IFERROR(_xlfn.IFS($B$3="Bloomberg",VLOOKUP(A584,BBG_H_L!$A:$C,3,FALSE),$B$3="Eikon",VLOOKUP(A584,TR_High!B:C,2,0)),"")</f>
        <v/>
      </c>
      <c r="C584" s="7" t="str">
        <f ca="1">IFERROR(_xlfn.IFS($B$3="Bloomberg",VLOOKUP(A584,BBG_H_L!$A:$C,2,FALSE),$B$3="Eikon",VLOOKUP(A584,TR_Low!B:C,2,0)),"")</f>
        <v/>
      </c>
      <c r="F584" s="7" t="str">
        <f t="shared" ca="1" si="51"/>
        <v/>
      </c>
      <c r="G584" s="7" t="str">
        <f t="shared" ca="1" si="52"/>
        <v/>
      </c>
      <c r="H584" s="7" t="str">
        <f t="shared" ca="1" si="53"/>
        <v/>
      </c>
      <c r="J584" s="15" t="str">
        <f t="shared" ca="1" si="54"/>
        <v/>
      </c>
    </row>
    <row r="585" spans="1:10" x14ac:dyDescent="0.35">
      <c r="A585" s="10" t="str">
        <f t="shared" ref="A585:A648" ca="1" si="55">IF(R585&lt;$B$5,"",R585)</f>
        <v/>
      </c>
      <c r="B585" s="2" t="str" cm="1">
        <f t="array" aca="1" ref="B585" ca="1">IFERROR(_xlfn.IFS($B$3="Bloomberg",VLOOKUP(A585,BBG_H_L!$A:$C,3,FALSE),$B$3="Eikon",VLOOKUP(A585,TR_High!B:C,2,0)),"")</f>
        <v/>
      </c>
      <c r="C585" s="7" t="str">
        <f ca="1">IFERROR(_xlfn.IFS($B$3="Bloomberg",VLOOKUP(A585,BBG_H_L!$A:$C,2,FALSE),$B$3="Eikon",VLOOKUP(A585,TR_Low!B:C,2,0)),"")</f>
        <v/>
      </c>
      <c r="F585" s="7" t="str">
        <f t="shared" ref="F585:F648" ca="1" si="56">IFERROR((B585+C585)/2,"")</f>
        <v/>
      </c>
      <c r="G585" s="7" t="str">
        <f t="shared" ref="G585:G648" ca="1" si="57">IFERROR(F585*1.02,"")</f>
        <v/>
      </c>
      <c r="H585" s="7" t="str">
        <f t="shared" ref="H585:H648" ca="1" si="58">IFERROR(F585*0.98,"")</f>
        <v/>
      </c>
      <c r="J585" s="15" t="str">
        <f t="shared" ref="J585:J648" ca="1" si="59">IF(AND(ISNUMBER(D585),ISNUMBER(B585)),(IF(OR(AND(D585&gt;G585,D585&gt;B585),AND(D585&lt;H585,D585&lt;C585)),"MCP finding","no MCP")),"")</f>
        <v/>
      </c>
    </row>
    <row r="586" spans="1:10" x14ac:dyDescent="0.35">
      <c r="A586" s="10" t="str">
        <f t="shared" ca="1" si="55"/>
        <v/>
      </c>
      <c r="B586" s="2" t="str" cm="1">
        <f t="array" aca="1" ref="B586" ca="1">IFERROR(_xlfn.IFS($B$3="Bloomberg",VLOOKUP(A586,BBG_H_L!$A:$C,3,FALSE),$B$3="Eikon",VLOOKUP(A586,TR_High!B:C,2,0)),"")</f>
        <v/>
      </c>
      <c r="C586" s="7" t="str">
        <f ca="1">IFERROR(_xlfn.IFS($B$3="Bloomberg",VLOOKUP(A586,BBG_H_L!$A:$C,2,FALSE),$B$3="Eikon",VLOOKUP(A586,TR_Low!B:C,2,0)),"")</f>
        <v/>
      </c>
      <c r="F586" s="7" t="str">
        <f t="shared" ca="1" si="56"/>
        <v/>
      </c>
      <c r="G586" s="7" t="str">
        <f t="shared" ca="1" si="57"/>
        <v/>
      </c>
      <c r="H586" s="7" t="str">
        <f t="shared" ca="1" si="58"/>
        <v/>
      </c>
      <c r="J586" s="15" t="str">
        <f t="shared" ca="1" si="59"/>
        <v/>
      </c>
    </row>
    <row r="587" spans="1:10" x14ac:dyDescent="0.35">
      <c r="A587" s="10" t="str">
        <f t="shared" ca="1" si="55"/>
        <v/>
      </c>
      <c r="B587" s="2" t="str" cm="1">
        <f t="array" aca="1" ref="B587" ca="1">IFERROR(_xlfn.IFS($B$3="Bloomberg",VLOOKUP(A587,BBG_H_L!$A:$C,3,FALSE),$B$3="Eikon",VLOOKUP(A587,TR_High!B:C,2,0)),"")</f>
        <v/>
      </c>
      <c r="C587" s="7" t="str">
        <f ca="1">IFERROR(_xlfn.IFS($B$3="Bloomberg",VLOOKUP(A587,BBG_H_L!$A:$C,2,FALSE),$B$3="Eikon",VLOOKUP(A587,TR_Low!B:C,2,0)),"")</f>
        <v/>
      </c>
      <c r="F587" s="7" t="str">
        <f t="shared" ca="1" si="56"/>
        <v/>
      </c>
      <c r="G587" s="7" t="str">
        <f t="shared" ca="1" si="57"/>
        <v/>
      </c>
      <c r="H587" s="7" t="str">
        <f t="shared" ca="1" si="58"/>
        <v/>
      </c>
      <c r="J587" s="15" t="str">
        <f t="shared" ca="1" si="59"/>
        <v/>
      </c>
    </row>
    <row r="588" spans="1:10" x14ac:dyDescent="0.35">
      <c r="A588" s="10" t="str">
        <f t="shared" ca="1" si="55"/>
        <v/>
      </c>
      <c r="B588" s="2" t="str" cm="1">
        <f t="array" aca="1" ref="B588" ca="1">IFERROR(_xlfn.IFS($B$3="Bloomberg",VLOOKUP(A588,BBG_H_L!$A:$C,3,FALSE),$B$3="Eikon",VLOOKUP(A588,TR_High!B:C,2,0)),"")</f>
        <v/>
      </c>
      <c r="C588" s="7" t="str">
        <f ca="1">IFERROR(_xlfn.IFS($B$3="Bloomberg",VLOOKUP(A588,BBG_H_L!$A:$C,2,FALSE),$B$3="Eikon",VLOOKUP(A588,TR_Low!B:C,2,0)),"")</f>
        <v/>
      </c>
      <c r="F588" s="7" t="str">
        <f t="shared" ca="1" si="56"/>
        <v/>
      </c>
      <c r="G588" s="7" t="str">
        <f t="shared" ca="1" si="57"/>
        <v/>
      </c>
      <c r="H588" s="7" t="str">
        <f t="shared" ca="1" si="58"/>
        <v/>
      </c>
      <c r="J588" s="15" t="str">
        <f t="shared" ca="1" si="59"/>
        <v/>
      </c>
    </row>
    <row r="589" spans="1:10" x14ac:dyDescent="0.35">
      <c r="A589" s="10" t="str">
        <f t="shared" ca="1" si="55"/>
        <v/>
      </c>
      <c r="B589" s="2" t="str" cm="1">
        <f t="array" aca="1" ref="B589" ca="1">IFERROR(_xlfn.IFS($B$3="Bloomberg",VLOOKUP(A589,BBG_H_L!$A:$C,3,FALSE),$B$3="Eikon",VLOOKUP(A589,TR_High!B:C,2,0)),"")</f>
        <v/>
      </c>
      <c r="C589" s="7" t="str">
        <f ca="1">IFERROR(_xlfn.IFS($B$3="Bloomberg",VLOOKUP(A589,BBG_H_L!$A:$C,2,FALSE),$B$3="Eikon",VLOOKUP(A589,TR_Low!B:C,2,0)),"")</f>
        <v/>
      </c>
      <c r="F589" s="7" t="str">
        <f t="shared" ca="1" si="56"/>
        <v/>
      </c>
      <c r="G589" s="7" t="str">
        <f t="shared" ca="1" si="57"/>
        <v/>
      </c>
      <c r="H589" s="7" t="str">
        <f t="shared" ca="1" si="58"/>
        <v/>
      </c>
      <c r="J589" s="15" t="str">
        <f t="shared" ca="1" si="59"/>
        <v/>
      </c>
    </row>
    <row r="590" spans="1:10" x14ac:dyDescent="0.35">
      <c r="A590" s="10" t="str">
        <f t="shared" ca="1" si="55"/>
        <v/>
      </c>
      <c r="B590" s="2" t="str" cm="1">
        <f t="array" aca="1" ref="B590" ca="1">IFERROR(_xlfn.IFS($B$3="Bloomberg",VLOOKUP(A590,BBG_H_L!$A:$C,3,FALSE),$B$3="Eikon",VLOOKUP(A590,TR_High!B:C,2,0)),"")</f>
        <v/>
      </c>
      <c r="C590" s="7" t="str">
        <f ca="1">IFERROR(_xlfn.IFS($B$3="Bloomberg",VLOOKUP(A590,BBG_H_L!$A:$C,2,FALSE),$B$3="Eikon",VLOOKUP(A590,TR_Low!B:C,2,0)),"")</f>
        <v/>
      </c>
      <c r="F590" s="7" t="str">
        <f t="shared" ca="1" si="56"/>
        <v/>
      </c>
      <c r="G590" s="7" t="str">
        <f t="shared" ca="1" si="57"/>
        <v/>
      </c>
      <c r="H590" s="7" t="str">
        <f t="shared" ca="1" si="58"/>
        <v/>
      </c>
      <c r="J590" s="15" t="str">
        <f t="shared" ca="1" si="59"/>
        <v/>
      </c>
    </row>
    <row r="591" spans="1:10" x14ac:dyDescent="0.35">
      <c r="A591" s="10" t="str">
        <f t="shared" ca="1" si="55"/>
        <v/>
      </c>
      <c r="B591" s="2" t="str" cm="1">
        <f t="array" aca="1" ref="B591" ca="1">IFERROR(_xlfn.IFS($B$3="Bloomberg",VLOOKUP(A591,BBG_H_L!$A:$C,3,FALSE),$B$3="Eikon",VLOOKUP(A591,TR_High!B:C,2,0)),"")</f>
        <v/>
      </c>
      <c r="C591" s="7" t="str">
        <f ca="1">IFERROR(_xlfn.IFS($B$3="Bloomberg",VLOOKUP(A591,BBG_H_L!$A:$C,2,FALSE),$B$3="Eikon",VLOOKUP(A591,TR_Low!B:C,2,0)),"")</f>
        <v/>
      </c>
      <c r="F591" s="7" t="str">
        <f t="shared" ca="1" si="56"/>
        <v/>
      </c>
      <c r="G591" s="7" t="str">
        <f t="shared" ca="1" si="57"/>
        <v/>
      </c>
      <c r="H591" s="7" t="str">
        <f t="shared" ca="1" si="58"/>
        <v/>
      </c>
      <c r="J591" s="15" t="str">
        <f t="shared" ca="1" si="59"/>
        <v/>
      </c>
    </row>
    <row r="592" spans="1:10" x14ac:dyDescent="0.35">
      <c r="A592" s="10" t="str">
        <f t="shared" ca="1" si="55"/>
        <v/>
      </c>
      <c r="B592" s="2" t="str" cm="1">
        <f t="array" aca="1" ref="B592" ca="1">IFERROR(_xlfn.IFS($B$3="Bloomberg",VLOOKUP(A592,BBG_H_L!$A:$C,3,FALSE),$B$3="Eikon",VLOOKUP(A592,TR_High!B:C,2,0)),"")</f>
        <v/>
      </c>
      <c r="C592" s="7" t="str">
        <f ca="1">IFERROR(_xlfn.IFS($B$3="Bloomberg",VLOOKUP(A592,BBG_H_L!$A:$C,2,FALSE),$B$3="Eikon",VLOOKUP(A592,TR_Low!B:C,2,0)),"")</f>
        <v/>
      </c>
      <c r="F592" s="7" t="str">
        <f t="shared" ca="1" si="56"/>
        <v/>
      </c>
      <c r="G592" s="7" t="str">
        <f t="shared" ca="1" si="57"/>
        <v/>
      </c>
      <c r="H592" s="7" t="str">
        <f t="shared" ca="1" si="58"/>
        <v/>
      </c>
      <c r="J592" s="15" t="str">
        <f t="shared" ca="1" si="59"/>
        <v/>
      </c>
    </row>
    <row r="593" spans="1:10" x14ac:dyDescent="0.35">
      <c r="A593" s="10" t="str">
        <f t="shared" ca="1" si="55"/>
        <v/>
      </c>
      <c r="B593" s="2" t="str" cm="1">
        <f t="array" aca="1" ref="B593" ca="1">IFERROR(_xlfn.IFS($B$3="Bloomberg",VLOOKUP(A593,BBG_H_L!$A:$C,3,FALSE),$B$3="Eikon",VLOOKUP(A593,TR_High!B:C,2,0)),"")</f>
        <v/>
      </c>
      <c r="C593" s="7" t="str">
        <f ca="1">IFERROR(_xlfn.IFS($B$3="Bloomberg",VLOOKUP(A593,BBG_H_L!$A:$C,2,FALSE),$B$3="Eikon",VLOOKUP(A593,TR_Low!B:C,2,0)),"")</f>
        <v/>
      </c>
      <c r="F593" s="7" t="str">
        <f t="shared" ca="1" si="56"/>
        <v/>
      </c>
      <c r="G593" s="7" t="str">
        <f t="shared" ca="1" si="57"/>
        <v/>
      </c>
      <c r="H593" s="7" t="str">
        <f t="shared" ca="1" si="58"/>
        <v/>
      </c>
      <c r="J593" s="15" t="str">
        <f t="shared" ca="1" si="59"/>
        <v/>
      </c>
    </row>
    <row r="594" spans="1:10" x14ac:dyDescent="0.35">
      <c r="A594" s="10" t="str">
        <f t="shared" ca="1" si="55"/>
        <v/>
      </c>
      <c r="B594" s="2" t="str" cm="1">
        <f t="array" aca="1" ref="B594" ca="1">IFERROR(_xlfn.IFS($B$3="Bloomberg",VLOOKUP(A594,BBG_H_L!$A:$C,3,FALSE),$B$3="Eikon",VLOOKUP(A594,TR_High!B:C,2,0)),"")</f>
        <v/>
      </c>
      <c r="C594" s="7" t="str">
        <f ca="1">IFERROR(_xlfn.IFS($B$3="Bloomberg",VLOOKUP(A594,BBG_H_L!$A:$C,2,FALSE),$B$3="Eikon",VLOOKUP(A594,TR_Low!B:C,2,0)),"")</f>
        <v/>
      </c>
      <c r="F594" s="7" t="str">
        <f t="shared" ca="1" si="56"/>
        <v/>
      </c>
      <c r="G594" s="7" t="str">
        <f t="shared" ca="1" si="57"/>
        <v/>
      </c>
      <c r="H594" s="7" t="str">
        <f t="shared" ca="1" si="58"/>
        <v/>
      </c>
      <c r="J594" s="15" t="str">
        <f t="shared" ca="1" si="59"/>
        <v/>
      </c>
    </row>
    <row r="595" spans="1:10" x14ac:dyDescent="0.35">
      <c r="A595" s="10" t="str">
        <f t="shared" ca="1" si="55"/>
        <v/>
      </c>
      <c r="B595" s="2" t="str" cm="1">
        <f t="array" aca="1" ref="B595" ca="1">IFERROR(_xlfn.IFS($B$3="Bloomberg",VLOOKUP(A595,BBG_H_L!$A:$C,3,FALSE),$B$3="Eikon",VLOOKUP(A595,TR_High!B:C,2,0)),"")</f>
        <v/>
      </c>
      <c r="C595" s="7" t="str">
        <f ca="1">IFERROR(_xlfn.IFS($B$3="Bloomberg",VLOOKUP(A595,BBG_H_L!$A:$C,2,FALSE),$B$3="Eikon",VLOOKUP(A595,TR_Low!B:C,2,0)),"")</f>
        <v/>
      </c>
      <c r="F595" s="7" t="str">
        <f t="shared" ca="1" si="56"/>
        <v/>
      </c>
      <c r="G595" s="7" t="str">
        <f t="shared" ca="1" si="57"/>
        <v/>
      </c>
      <c r="H595" s="7" t="str">
        <f t="shared" ca="1" si="58"/>
        <v/>
      </c>
      <c r="J595" s="15" t="str">
        <f t="shared" ca="1" si="59"/>
        <v/>
      </c>
    </row>
    <row r="596" spans="1:10" x14ac:dyDescent="0.35">
      <c r="A596" s="10" t="str">
        <f t="shared" ca="1" si="55"/>
        <v/>
      </c>
      <c r="B596" s="2" t="str" cm="1">
        <f t="array" aca="1" ref="B596" ca="1">IFERROR(_xlfn.IFS($B$3="Bloomberg",VLOOKUP(A596,BBG_H_L!$A:$C,3,FALSE),$B$3="Eikon",VLOOKUP(A596,TR_High!B:C,2,0)),"")</f>
        <v/>
      </c>
      <c r="C596" s="7" t="str">
        <f ca="1">IFERROR(_xlfn.IFS($B$3="Bloomberg",VLOOKUP(A596,BBG_H_L!$A:$C,2,FALSE),$B$3="Eikon",VLOOKUP(A596,TR_Low!B:C,2,0)),"")</f>
        <v/>
      </c>
      <c r="F596" s="7" t="str">
        <f t="shared" ca="1" si="56"/>
        <v/>
      </c>
      <c r="G596" s="7" t="str">
        <f t="shared" ca="1" si="57"/>
        <v/>
      </c>
      <c r="H596" s="7" t="str">
        <f t="shared" ca="1" si="58"/>
        <v/>
      </c>
      <c r="J596" s="15" t="str">
        <f t="shared" ca="1" si="59"/>
        <v/>
      </c>
    </row>
    <row r="597" spans="1:10" x14ac:dyDescent="0.35">
      <c r="A597" s="10" t="str">
        <f t="shared" ca="1" si="55"/>
        <v/>
      </c>
      <c r="B597" s="2" t="str" cm="1">
        <f t="array" aca="1" ref="B597" ca="1">IFERROR(_xlfn.IFS($B$3="Bloomberg",VLOOKUP(A597,BBG_H_L!$A:$C,3,FALSE),$B$3="Eikon",VLOOKUP(A597,TR_High!B:C,2,0)),"")</f>
        <v/>
      </c>
      <c r="C597" s="7" t="str">
        <f ca="1">IFERROR(_xlfn.IFS($B$3="Bloomberg",VLOOKUP(A597,BBG_H_L!$A:$C,2,FALSE),$B$3="Eikon",VLOOKUP(A597,TR_Low!B:C,2,0)),"")</f>
        <v/>
      </c>
      <c r="F597" s="7" t="str">
        <f t="shared" ca="1" si="56"/>
        <v/>
      </c>
      <c r="G597" s="7" t="str">
        <f t="shared" ca="1" si="57"/>
        <v/>
      </c>
      <c r="H597" s="7" t="str">
        <f t="shared" ca="1" si="58"/>
        <v/>
      </c>
      <c r="J597" s="15" t="str">
        <f t="shared" ca="1" si="59"/>
        <v/>
      </c>
    </row>
    <row r="598" spans="1:10" x14ac:dyDescent="0.35">
      <c r="A598" s="10" t="str">
        <f t="shared" ca="1" si="55"/>
        <v/>
      </c>
      <c r="B598" s="2" t="str" cm="1">
        <f t="array" aca="1" ref="B598" ca="1">IFERROR(_xlfn.IFS($B$3="Bloomberg",VLOOKUP(A598,BBG_H_L!$A:$C,3,FALSE),$B$3="Eikon",VLOOKUP(A598,TR_High!B:C,2,0)),"")</f>
        <v/>
      </c>
      <c r="C598" s="7" t="str">
        <f ca="1">IFERROR(_xlfn.IFS($B$3="Bloomberg",VLOOKUP(A598,BBG_H_L!$A:$C,2,FALSE),$B$3="Eikon",VLOOKUP(A598,TR_Low!B:C,2,0)),"")</f>
        <v/>
      </c>
      <c r="F598" s="7" t="str">
        <f t="shared" ca="1" si="56"/>
        <v/>
      </c>
      <c r="G598" s="7" t="str">
        <f t="shared" ca="1" si="57"/>
        <v/>
      </c>
      <c r="H598" s="7" t="str">
        <f t="shared" ca="1" si="58"/>
        <v/>
      </c>
      <c r="J598" s="15" t="str">
        <f t="shared" ca="1" si="59"/>
        <v/>
      </c>
    </row>
    <row r="599" spans="1:10" x14ac:dyDescent="0.35">
      <c r="A599" s="10" t="str">
        <f t="shared" ca="1" si="55"/>
        <v/>
      </c>
      <c r="B599" s="2" t="str" cm="1">
        <f t="array" aca="1" ref="B599" ca="1">IFERROR(_xlfn.IFS($B$3="Bloomberg",VLOOKUP(A599,BBG_H_L!$A:$C,3,FALSE),$B$3="Eikon",VLOOKUP(A599,TR_High!B:C,2,0)),"")</f>
        <v/>
      </c>
      <c r="C599" s="7" t="str">
        <f ca="1">IFERROR(_xlfn.IFS($B$3="Bloomberg",VLOOKUP(A599,BBG_H_L!$A:$C,2,FALSE),$B$3="Eikon",VLOOKUP(A599,TR_Low!B:C,2,0)),"")</f>
        <v/>
      </c>
      <c r="F599" s="7" t="str">
        <f t="shared" ca="1" si="56"/>
        <v/>
      </c>
      <c r="G599" s="7" t="str">
        <f t="shared" ca="1" si="57"/>
        <v/>
      </c>
      <c r="H599" s="7" t="str">
        <f t="shared" ca="1" si="58"/>
        <v/>
      </c>
      <c r="J599" s="15" t="str">
        <f t="shared" ca="1" si="59"/>
        <v/>
      </c>
    </row>
    <row r="600" spans="1:10" x14ac:dyDescent="0.35">
      <c r="A600" s="10" t="str">
        <f t="shared" ca="1" si="55"/>
        <v/>
      </c>
      <c r="B600" s="2" t="str" cm="1">
        <f t="array" aca="1" ref="B600" ca="1">IFERROR(_xlfn.IFS($B$3="Bloomberg",VLOOKUP(A600,BBG_H_L!$A:$C,3,FALSE),$B$3="Eikon",VLOOKUP(A600,TR_High!B:C,2,0)),"")</f>
        <v/>
      </c>
      <c r="C600" s="7" t="str">
        <f ca="1">IFERROR(_xlfn.IFS($B$3="Bloomberg",VLOOKUP(A600,BBG_H_L!$A:$C,2,FALSE),$B$3="Eikon",VLOOKUP(A600,TR_Low!B:C,2,0)),"")</f>
        <v/>
      </c>
      <c r="F600" s="7" t="str">
        <f t="shared" ca="1" si="56"/>
        <v/>
      </c>
      <c r="G600" s="7" t="str">
        <f t="shared" ca="1" si="57"/>
        <v/>
      </c>
      <c r="H600" s="7" t="str">
        <f t="shared" ca="1" si="58"/>
        <v/>
      </c>
      <c r="J600" s="15" t="str">
        <f t="shared" ca="1" si="59"/>
        <v/>
      </c>
    </row>
    <row r="601" spans="1:10" x14ac:dyDescent="0.35">
      <c r="A601" s="10" t="str">
        <f t="shared" ca="1" si="55"/>
        <v/>
      </c>
      <c r="B601" s="2" t="str" cm="1">
        <f t="array" aca="1" ref="B601" ca="1">IFERROR(_xlfn.IFS($B$3="Bloomberg",VLOOKUP(A601,BBG_H_L!$A:$C,3,FALSE),$B$3="Eikon",VLOOKUP(A601,TR_High!B:C,2,0)),"")</f>
        <v/>
      </c>
      <c r="C601" s="7" t="str">
        <f ca="1">IFERROR(_xlfn.IFS($B$3="Bloomberg",VLOOKUP(A601,BBG_H_L!$A:$C,2,FALSE),$B$3="Eikon",VLOOKUP(A601,TR_Low!B:C,2,0)),"")</f>
        <v/>
      </c>
      <c r="F601" s="7" t="str">
        <f t="shared" ca="1" si="56"/>
        <v/>
      </c>
      <c r="G601" s="7" t="str">
        <f t="shared" ca="1" si="57"/>
        <v/>
      </c>
      <c r="H601" s="7" t="str">
        <f t="shared" ca="1" si="58"/>
        <v/>
      </c>
      <c r="J601" s="15" t="str">
        <f t="shared" ca="1" si="59"/>
        <v/>
      </c>
    </row>
    <row r="602" spans="1:10" x14ac:dyDescent="0.35">
      <c r="A602" s="10" t="str">
        <f t="shared" ca="1" si="55"/>
        <v/>
      </c>
      <c r="B602" s="2" t="str" cm="1">
        <f t="array" aca="1" ref="B602" ca="1">IFERROR(_xlfn.IFS($B$3="Bloomberg",VLOOKUP(A602,BBG_H_L!$A:$C,3,FALSE),$B$3="Eikon",VLOOKUP(A602,TR_High!B:C,2,0)),"")</f>
        <v/>
      </c>
      <c r="C602" s="7" t="str">
        <f ca="1">IFERROR(_xlfn.IFS($B$3="Bloomberg",VLOOKUP(A602,BBG_H_L!$A:$C,2,FALSE),$B$3="Eikon",VLOOKUP(A602,TR_Low!B:C,2,0)),"")</f>
        <v/>
      </c>
      <c r="F602" s="7" t="str">
        <f t="shared" ca="1" si="56"/>
        <v/>
      </c>
      <c r="G602" s="7" t="str">
        <f t="shared" ca="1" si="57"/>
        <v/>
      </c>
      <c r="H602" s="7" t="str">
        <f t="shared" ca="1" si="58"/>
        <v/>
      </c>
      <c r="J602" s="15" t="str">
        <f t="shared" ca="1" si="59"/>
        <v/>
      </c>
    </row>
    <row r="603" spans="1:10" x14ac:dyDescent="0.35">
      <c r="A603" s="10" t="str">
        <f t="shared" ca="1" si="55"/>
        <v/>
      </c>
      <c r="B603" s="2" t="str" cm="1">
        <f t="array" aca="1" ref="B603" ca="1">IFERROR(_xlfn.IFS($B$3="Bloomberg",VLOOKUP(A603,BBG_H_L!$A:$C,3,FALSE),$B$3="Eikon",VLOOKUP(A603,TR_High!B:C,2,0)),"")</f>
        <v/>
      </c>
      <c r="C603" s="7" t="str">
        <f ca="1">IFERROR(_xlfn.IFS($B$3="Bloomberg",VLOOKUP(A603,BBG_H_L!$A:$C,2,FALSE),$B$3="Eikon",VLOOKUP(A603,TR_Low!B:C,2,0)),"")</f>
        <v/>
      </c>
      <c r="F603" s="7" t="str">
        <f t="shared" ca="1" si="56"/>
        <v/>
      </c>
      <c r="G603" s="7" t="str">
        <f t="shared" ca="1" si="57"/>
        <v/>
      </c>
      <c r="H603" s="7" t="str">
        <f t="shared" ca="1" si="58"/>
        <v/>
      </c>
      <c r="J603" s="15" t="str">
        <f t="shared" ca="1" si="59"/>
        <v/>
      </c>
    </row>
    <row r="604" spans="1:10" x14ac:dyDescent="0.35">
      <c r="A604" s="10" t="str">
        <f t="shared" ca="1" si="55"/>
        <v/>
      </c>
      <c r="B604" s="2" t="str" cm="1">
        <f t="array" aca="1" ref="B604" ca="1">IFERROR(_xlfn.IFS($B$3="Bloomberg",VLOOKUP(A604,BBG_H_L!$A:$C,3,FALSE),$B$3="Eikon",VLOOKUP(A604,TR_High!B:C,2,0)),"")</f>
        <v/>
      </c>
      <c r="C604" s="7" t="str">
        <f ca="1">IFERROR(_xlfn.IFS($B$3="Bloomberg",VLOOKUP(A604,BBG_H_L!$A:$C,2,FALSE),$B$3="Eikon",VLOOKUP(A604,TR_Low!B:C,2,0)),"")</f>
        <v/>
      </c>
      <c r="F604" s="7" t="str">
        <f t="shared" ca="1" si="56"/>
        <v/>
      </c>
      <c r="G604" s="7" t="str">
        <f t="shared" ca="1" si="57"/>
        <v/>
      </c>
      <c r="H604" s="7" t="str">
        <f t="shared" ca="1" si="58"/>
        <v/>
      </c>
      <c r="J604" s="15" t="str">
        <f t="shared" ca="1" si="59"/>
        <v/>
      </c>
    </row>
    <row r="605" spans="1:10" x14ac:dyDescent="0.35">
      <c r="A605" s="10" t="str">
        <f t="shared" ca="1" si="55"/>
        <v/>
      </c>
      <c r="B605" s="2" t="str" cm="1">
        <f t="array" aca="1" ref="B605" ca="1">IFERROR(_xlfn.IFS($B$3="Bloomberg",VLOOKUP(A605,BBG_H_L!$A:$C,3,FALSE),$B$3="Eikon",VLOOKUP(A605,TR_High!B:C,2,0)),"")</f>
        <v/>
      </c>
      <c r="C605" s="7" t="str">
        <f ca="1">IFERROR(_xlfn.IFS($B$3="Bloomberg",VLOOKUP(A605,BBG_H_L!$A:$C,2,FALSE),$B$3="Eikon",VLOOKUP(A605,TR_Low!B:C,2,0)),"")</f>
        <v/>
      </c>
      <c r="F605" s="7" t="str">
        <f t="shared" ca="1" si="56"/>
        <v/>
      </c>
      <c r="G605" s="7" t="str">
        <f t="shared" ca="1" si="57"/>
        <v/>
      </c>
      <c r="H605" s="7" t="str">
        <f t="shared" ca="1" si="58"/>
        <v/>
      </c>
      <c r="J605" s="15" t="str">
        <f t="shared" ca="1" si="59"/>
        <v/>
      </c>
    </row>
    <row r="606" spans="1:10" x14ac:dyDescent="0.35">
      <c r="A606" s="10" t="str">
        <f t="shared" ca="1" si="55"/>
        <v/>
      </c>
      <c r="B606" s="2" t="str" cm="1">
        <f t="array" aca="1" ref="B606" ca="1">IFERROR(_xlfn.IFS($B$3="Bloomberg",VLOOKUP(A606,BBG_H_L!$A:$C,3,FALSE),$B$3="Eikon",VLOOKUP(A606,TR_High!B:C,2,0)),"")</f>
        <v/>
      </c>
      <c r="C606" s="7" t="str">
        <f ca="1">IFERROR(_xlfn.IFS($B$3="Bloomberg",VLOOKUP(A606,BBG_H_L!$A:$C,2,FALSE),$B$3="Eikon",VLOOKUP(A606,TR_Low!B:C,2,0)),"")</f>
        <v/>
      </c>
      <c r="F606" s="7" t="str">
        <f t="shared" ca="1" si="56"/>
        <v/>
      </c>
      <c r="G606" s="7" t="str">
        <f t="shared" ca="1" si="57"/>
        <v/>
      </c>
      <c r="H606" s="7" t="str">
        <f t="shared" ca="1" si="58"/>
        <v/>
      </c>
      <c r="J606" s="15" t="str">
        <f t="shared" ca="1" si="59"/>
        <v/>
      </c>
    </row>
    <row r="607" spans="1:10" x14ac:dyDescent="0.35">
      <c r="A607" s="10" t="str">
        <f t="shared" ca="1" si="55"/>
        <v/>
      </c>
      <c r="B607" s="2" t="str" cm="1">
        <f t="array" aca="1" ref="B607" ca="1">IFERROR(_xlfn.IFS($B$3="Bloomberg",VLOOKUP(A607,BBG_H_L!$A:$C,3,FALSE),$B$3="Eikon",VLOOKUP(A607,TR_High!B:C,2,0)),"")</f>
        <v/>
      </c>
      <c r="C607" s="7" t="str">
        <f ca="1">IFERROR(_xlfn.IFS($B$3="Bloomberg",VLOOKUP(A607,BBG_H_L!$A:$C,2,FALSE),$B$3="Eikon",VLOOKUP(A607,TR_Low!B:C,2,0)),"")</f>
        <v/>
      </c>
      <c r="F607" s="7" t="str">
        <f t="shared" ca="1" si="56"/>
        <v/>
      </c>
      <c r="G607" s="7" t="str">
        <f t="shared" ca="1" si="57"/>
        <v/>
      </c>
      <c r="H607" s="7" t="str">
        <f t="shared" ca="1" si="58"/>
        <v/>
      </c>
      <c r="J607" s="15" t="str">
        <f t="shared" ca="1" si="59"/>
        <v/>
      </c>
    </row>
    <row r="608" spans="1:10" x14ac:dyDescent="0.35">
      <c r="A608" s="10" t="str">
        <f t="shared" ca="1" si="55"/>
        <v/>
      </c>
      <c r="B608" s="2" t="str" cm="1">
        <f t="array" aca="1" ref="B608" ca="1">IFERROR(_xlfn.IFS($B$3="Bloomberg",VLOOKUP(A608,BBG_H_L!$A:$C,3,FALSE),$B$3="Eikon",VLOOKUP(A608,TR_High!B:C,2,0)),"")</f>
        <v/>
      </c>
      <c r="C608" s="7" t="str">
        <f ca="1">IFERROR(_xlfn.IFS($B$3="Bloomberg",VLOOKUP(A608,BBG_H_L!$A:$C,2,FALSE),$B$3="Eikon",VLOOKUP(A608,TR_Low!B:C,2,0)),"")</f>
        <v/>
      </c>
      <c r="F608" s="7" t="str">
        <f t="shared" ca="1" si="56"/>
        <v/>
      </c>
      <c r="G608" s="7" t="str">
        <f t="shared" ca="1" si="57"/>
        <v/>
      </c>
      <c r="H608" s="7" t="str">
        <f t="shared" ca="1" si="58"/>
        <v/>
      </c>
      <c r="J608" s="15" t="str">
        <f t="shared" ca="1" si="59"/>
        <v/>
      </c>
    </row>
    <row r="609" spans="1:10" x14ac:dyDescent="0.35">
      <c r="A609" s="10" t="str">
        <f t="shared" ca="1" si="55"/>
        <v/>
      </c>
      <c r="B609" s="2" t="str" cm="1">
        <f t="array" aca="1" ref="B609" ca="1">IFERROR(_xlfn.IFS($B$3="Bloomberg",VLOOKUP(A609,BBG_H_L!$A:$C,3,FALSE),$B$3="Eikon",VLOOKUP(A609,TR_High!B:C,2,0)),"")</f>
        <v/>
      </c>
      <c r="C609" s="7" t="str">
        <f ca="1">IFERROR(_xlfn.IFS($B$3="Bloomberg",VLOOKUP(A609,BBG_H_L!$A:$C,2,FALSE),$B$3="Eikon",VLOOKUP(A609,TR_Low!B:C,2,0)),"")</f>
        <v/>
      </c>
      <c r="F609" s="7" t="str">
        <f t="shared" ca="1" si="56"/>
        <v/>
      </c>
      <c r="G609" s="7" t="str">
        <f t="shared" ca="1" si="57"/>
        <v/>
      </c>
      <c r="H609" s="7" t="str">
        <f t="shared" ca="1" si="58"/>
        <v/>
      </c>
      <c r="J609" s="15" t="str">
        <f t="shared" ca="1" si="59"/>
        <v/>
      </c>
    </row>
    <row r="610" spans="1:10" x14ac:dyDescent="0.35">
      <c r="A610" s="10" t="str">
        <f t="shared" ca="1" si="55"/>
        <v/>
      </c>
      <c r="B610" s="2" t="str" cm="1">
        <f t="array" aca="1" ref="B610" ca="1">IFERROR(_xlfn.IFS($B$3="Bloomberg",VLOOKUP(A610,BBG_H_L!$A:$C,3,FALSE),$B$3="Eikon",VLOOKUP(A610,TR_High!B:C,2,0)),"")</f>
        <v/>
      </c>
      <c r="C610" s="7" t="str">
        <f ca="1">IFERROR(_xlfn.IFS($B$3="Bloomberg",VLOOKUP(A610,BBG_H_L!$A:$C,2,FALSE),$B$3="Eikon",VLOOKUP(A610,TR_Low!B:C,2,0)),"")</f>
        <v/>
      </c>
      <c r="F610" s="7" t="str">
        <f t="shared" ca="1" si="56"/>
        <v/>
      </c>
      <c r="G610" s="7" t="str">
        <f t="shared" ca="1" si="57"/>
        <v/>
      </c>
      <c r="H610" s="7" t="str">
        <f t="shared" ca="1" si="58"/>
        <v/>
      </c>
      <c r="J610" s="15" t="str">
        <f t="shared" ca="1" si="59"/>
        <v/>
      </c>
    </row>
    <row r="611" spans="1:10" x14ac:dyDescent="0.35">
      <c r="A611" s="10" t="str">
        <f t="shared" ca="1" si="55"/>
        <v/>
      </c>
      <c r="B611" s="2" t="str" cm="1">
        <f t="array" aca="1" ref="B611" ca="1">IFERROR(_xlfn.IFS($B$3="Bloomberg",VLOOKUP(A611,BBG_H_L!$A:$C,3,FALSE),$B$3="Eikon",VLOOKUP(A611,TR_High!B:C,2,0)),"")</f>
        <v/>
      </c>
      <c r="C611" s="7" t="str">
        <f ca="1">IFERROR(_xlfn.IFS($B$3="Bloomberg",VLOOKUP(A611,BBG_H_L!$A:$C,2,FALSE),$B$3="Eikon",VLOOKUP(A611,TR_Low!B:C,2,0)),"")</f>
        <v/>
      </c>
      <c r="F611" s="7" t="str">
        <f t="shared" ca="1" si="56"/>
        <v/>
      </c>
      <c r="G611" s="7" t="str">
        <f t="shared" ca="1" si="57"/>
        <v/>
      </c>
      <c r="H611" s="7" t="str">
        <f t="shared" ca="1" si="58"/>
        <v/>
      </c>
      <c r="J611" s="15" t="str">
        <f t="shared" ca="1" si="59"/>
        <v/>
      </c>
    </row>
    <row r="612" spans="1:10" x14ac:dyDescent="0.35">
      <c r="A612" s="10" t="str">
        <f t="shared" ca="1" si="55"/>
        <v/>
      </c>
      <c r="B612" s="2" t="str" cm="1">
        <f t="array" aca="1" ref="B612" ca="1">IFERROR(_xlfn.IFS($B$3="Bloomberg",VLOOKUP(A612,BBG_H_L!$A:$C,3,FALSE),$B$3="Eikon",VLOOKUP(A612,TR_High!B:C,2,0)),"")</f>
        <v/>
      </c>
      <c r="C612" s="7" t="str">
        <f ca="1">IFERROR(_xlfn.IFS($B$3="Bloomberg",VLOOKUP(A612,BBG_H_L!$A:$C,2,FALSE),$B$3="Eikon",VLOOKUP(A612,TR_Low!B:C,2,0)),"")</f>
        <v/>
      </c>
      <c r="F612" s="7" t="str">
        <f t="shared" ca="1" si="56"/>
        <v/>
      </c>
      <c r="G612" s="7" t="str">
        <f t="shared" ca="1" si="57"/>
        <v/>
      </c>
      <c r="H612" s="7" t="str">
        <f t="shared" ca="1" si="58"/>
        <v/>
      </c>
      <c r="J612" s="15" t="str">
        <f t="shared" ca="1" si="59"/>
        <v/>
      </c>
    </row>
    <row r="613" spans="1:10" x14ac:dyDescent="0.35">
      <c r="A613" s="10" t="str">
        <f t="shared" ca="1" si="55"/>
        <v/>
      </c>
      <c r="B613" s="2" t="str" cm="1">
        <f t="array" aca="1" ref="B613" ca="1">IFERROR(_xlfn.IFS($B$3="Bloomberg",VLOOKUP(A613,BBG_H_L!$A:$C,3,FALSE),$B$3="Eikon",VLOOKUP(A613,TR_High!B:C,2,0)),"")</f>
        <v/>
      </c>
      <c r="C613" s="7" t="str">
        <f ca="1">IFERROR(_xlfn.IFS($B$3="Bloomberg",VLOOKUP(A613,BBG_H_L!$A:$C,2,FALSE),$B$3="Eikon",VLOOKUP(A613,TR_Low!B:C,2,0)),"")</f>
        <v/>
      </c>
      <c r="F613" s="7" t="str">
        <f t="shared" ca="1" si="56"/>
        <v/>
      </c>
      <c r="G613" s="7" t="str">
        <f t="shared" ca="1" si="57"/>
        <v/>
      </c>
      <c r="H613" s="7" t="str">
        <f t="shared" ca="1" si="58"/>
        <v/>
      </c>
      <c r="J613" s="15" t="str">
        <f t="shared" ca="1" si="59"/>
        <v/>
      </c>
    </row>
    <row r="614" spans="1:10" x14ac:dyDescent="0.35">
      <c r="A614" s="10" t="str">
        <f t="shared" ca="1" si="55"/>
        <v/>
      </c>
      <c r="B614" s="2" t="str" cm="1">
        <f t="array" aca="1" ref="B614" ca="1">IFERROR(_xlfn.IFS($B$3="Bloomberg",VLOOKUP(A614,BBG_H_L!$A:$C,3,FALSE),$B$3="Eikon",VLOOKUP(A614,TR_High!B:C,2,0)),"")</f>
        <v/>
      </c>
      <c r="C614" s="7" t="str">
        <f ca="1">IFERROR(_xlfn.IFS($B$3="Bloomberg",VLOOKUP(A614,BBG_H_L!$A:$C,2,FALSE),$B$3="Eikon",VLOOKUP(A614,TR_Low!B:C,2,0)),"")</f>
        <v/>
      </c>
      <c r="F614" s="7" t="str">
        <f t="shared" ca="1" si="56"/>
        <v/>
      </c>
      <c r="G614" s="7" t="str">
        <f t="shared" ca="1" si="57"/>
        <v/>
      </c>
      <c r="H614" s="7" t="str">
        <f t="shared" ca="1" si="58"/>
        <v/>
      </c>
      <c r="J614" s="15" t="str">
        <f t="shared" ca="1" si="59"/>
        <v/>
      </c>
    </row>
    <row r="615" spans="1:10" x14ac:dyDescent="0.35">
      <c r="A615" s="10" t="str">
        <f t="shared" ca="1" si="55"/>
        <v/>
      </c>
      <c r="B615" s="2" t="str" cm="1">
        <f t="array" aca="1" ref="B615" ca="1">IFERROR(_xlfn.IFS($B$3="Bloomberg",VLOOKUP(A615,BBG_H_L!$A:$C,3,FALSE),$B$3="Eikon",VLOOKUP(A615,TR_High!B:C,2,0)),"")</f>
        <v/>
      </c>
      <c r="C615" s="7" t="str">
        <f ca="1">IFERROR(_xlfn.IFS($B$3="Bloomberg",VLOOKUP(A615,BBG_H_L!$A:$C,2,FALSE),$B$3="Eikon",VLOOKUP(A615,TR_Low!B:C,2,0)),"")</f>
        <v/>
      </c>
      <c r="F615" s="7" t="str">
        <f t="shared" ca="1" si="56"/>
        <v/>
      </c>
      <c r="G615" s="7" t="str">
        <f t="shared" ca="1" si="57"/>
        <v/>
      </c>
      <c r="H615" s="7" t="str">
        <f t="shared" ca="1" si="58"/>
        <v/>
      </c>
      <c r="J615" s="15" t="str">
        <f t="shared" ca="1" si="59"/>
        <v/>
      </c>
    </row>
    <row r="616" spans="1:10" x14ac:dyDescent="0.35">
      <c r="A616" s="10" t="str">
        <f t="shared" ca="1" si="55"/>
        <v/>
      </c>
      <c r="B616" s="2" t="str" cm="1">
        <f t="array" aca="1" ref="B616" ca="1">IFERROR(_xlfn.IFS($B$3="Bloomberg",VLOOKUP(A616,BBG_H_L!$A:$C,3,FALSE),$B$3="Eikon",VLOOKUP(A616,TR_High!B:C,2,0)),"")</f>
        <v/>
      </c>
      <c r="C616" s="7" t="str">
        <f ca="1">IFERROR(_xlfn.IFS($B$3="Bloomberg",VLOOKUP(A616,BBG_H_L!$A:$C,2,FALSE),$B$3="Eikon",VLOOKUP(A616,TR_Low!B:C,2,0)),"")</f>
        <v/>
      </c>
      <c r="F616" s="7" t="str">
        <f t="shared" ca="1" si="56"/>
        <v/>
      </c>
      <c r="G616" s="7" t="str">
        <f t="shared" ca="1" si="57"/>
        <v/>
      </c>
      <c r="H616" s="7" t="str">
        <f t="shared" ca="1" si="58"/>
        <v/>
      </c>
      <c r="J616" s="15" t="str">
        <f t="shared" ca="1" si="59"/>
        <v/>
      </c>
    </row>
    <row r="617" spans="1:10" x14ac:dyDescent="0.35">
      <c r="A617" s="10" t="str">
        <f t="shared" ca="1" si="55"/>
        <v/>
      </c>
      <c r="B617" s="2" t="str" cm="1">
        <f t="array" aca="1" ref="B617" ca="1">IFERROR(_xlfn.IFS($B$3="Bloomberg",VLOOKUP(A617,BBG_H_L!$A:$C,3,FALSE),$B$3="Eikon",VLOOKUP(A617,TR_High!B:C,2,0)),"")</f>
        <v/>
      </c>
      <c r="C617" s="7" t="str">
        <f ca="1">IFERROR(_xlfn.IFS($B$3="Bloomberg",VLOOKUP(A617,BBG_H_L!$A:$C,2,FALSE),$B$3="Eikon",VLOOKUP(A617,TR_Low!B:C,2,0)),"")</f>
        <v/>
      </c>
      <c r="F617" s="7" t="str">
        <f t="shared" ca="1" si="56"/>
        <v/>
      </c>
      <c r="G617" s="7" t="str">
        <f t="shared" ca="1" si="57"/>
        <v/>
      </c>
      <c r="H617" s="7" t="str">
        <f t="shared" ca="1" si="58"/>
        <v/>
      </c>
      <c r="J617" s="15" t="str">
        <f t="shared" ca="1" si="59"/>
        <v/>
      </c>
    </row>
    <row r="618" spans="1:10" x14ac:dyDescent="0.35">
      <c r="A618" s="10" t="str">
        <f t="shared" ca="1" si="55"/>
        <v/>
      </c>
      <c r="B618" s="2" t="str" cm="1">
        <f t="array" aca="1" ref="B618" ca="1">IFERROR(_xlfn.IFS($B$3="Bloomberg",VLOOKUP(A618,BBG_H_L!$A:$C,3,FALSE),$B$3="Eikon",VLOOKUP(A618,TR_High!B:C,2,0)),"")</f>
        <v/>
      </c>
      <c r="C618" s="7" t="str">
        <f ca="1">IFERROR(_xlfn.IFS($B$3="Bloomberg",VLOOKUP(A618,BBG_H_L!$A:$C,2,FALSE),$B$3="Eikon",VLOOKUP(A618,TR_Low!B:C,2,0)),"")</f>
        <v/>
      </c>
      <c r="F618" s="7" t="str">
        <f t="shared" ca="1" si="56"/>
        <v/>
      </c>
      <c r="G618" s="7" t="str">
        <f t="shared" ca="1" si="57"/>
        <v/>
      </c>
      <c r="H618" s="7" t="str">
        <f t="shared" ca="1" si="58"/>
        <v/>
      </c>
      <c r="J618" s="15" t="str">
        <f t="shared" ca="1" si="59"/>
        <v/>
      </c>
    </row>
    <row r="619" spans="1:10" x14ac:dyDescent="0.35">
      <c r="A619" s="10" t="str">
        <f t="shared" ca="1" si="55"/>
        <v/>
      </c>
      <c r="B619" s="2" t="str" cm="1">
        <f t="array" aca="1" ref="B619" ca="1">IFERROR(_xlfn.IFS($B$3="Bloomberg",VLOOKUP(A619,BBG_H_L!$A:$C,3,FALSE),$B$3="Eikon",VLOOKUP(A619,TR_High!B:C,2,0)),"")</f>
        <v/>
      </c>
      <c r="C619" s="7" t="str">
        <f ca="1">IFERROR(_xlfn.IFS($B$3="Bloomberg",VLOOKUP(A619,BBG_H_L!$A:$C,2,FALSE),$B$3="Eikon",VLOOKUP(A619,TR_Low!B:C,2,0)),"")</f>
        <v/>
      </c>
      <c r="F619" s="7" t="str">
        <f t="shared" ca="1" si="56"/>
        <v/>
      </c>
      <c r="G619" s="7" t="str">
        <f t="shared" ca="1" si="57"/>
        <v/>
      </c>
      <c r="H619" s="7" t="str">
        <f t="shared" ca="1" si="58"/>
        <v/>
      </c>
      <c r="J619" s="15" t="str">
        <f t="shared" ca="1" si="59"/>
        <v/>
      </c>
    </row>
    <row r="620" spans="1:10" x14ac:dyDescent="0.35">
      <c r="A620" s="10" t="str">
        <f t="shared" ca="1" si="55"/>
        <v/>
      </c>
      <c r="B620" s="2" t="str" cm="1">
        <f t="array" aca="1" ref="B620" ca="1">IFERROR(_xlfn.IFS($B$3="Bloomberg",VLOOKUP(A620,BBG_H_L!$A:$C,3,FALSE),$B$3="Eikon",VLOOKUP(A620,TR_High!B:C,2,0)),"")</f>
        <v/>
      </c>
      <c r="C620" s="7" t="str">
        <f ca="1">IFERROR(_xlfn.IFS($B$3="Bloomberg",VLOOKUP(A620,BBG_H_L!$A:$C,2,FALSE),$B$3="Eikon",VLOOKUP(A620,TR_Low!B:C,2,0)),"")</f>
        <v/>
      </c>
      <c r="F620" s="7" t="str">
        <f t="shared" ca="1" si="56"/>
        <v/>
      </c>
      <c r="G620" s="7" t="str">
        <f t="shared" ca="1" si="57"/>
        <v/>
      </c>
      <c r="H620" s="7" t="str">
        <f t="shared" ca="1" si="58"/>
        <v/>
      </c>
      <c r="J620" s="15" t="str">
        <f t="shared" ca="1" si="59"/>
        <v/>
      </c>
    </row>
    <row r="621" spans="1:10" x14ac:dyDescent="0.35">
      <c r="A621" s="10" t="str">
        <f t="shared" ca="1" si="55"/>
        <v/>
      </c>
      <c r="B621" s="2" t="str" cm="1">
        <f t="array" aca="1" ref="B621" ca="1">IFERROR(_xlfn.IFS($B$3="Bloomberg",VLOOKUP(A621,BBG_H_L!$A:$C,3,FALSE),$B$3="Eikon",VLOOKUP(A621,TR_High!B:C,2,0)),"")</f>
        <v/>
      </c>
      <c r="C621" s="7" t="str">
        <f ca="1">IFERROR(_xlfn.IFS($B$3="Bloomberg",VLOOKUP(A621,BBG_H_L!$A:$C,2,FALSE),$B$3="Eikon",VLOOKUP(A621,TR_Low!B:C,2,0)),"")</f>
        <v/>
      </c>
      <c r="F621" s="7" t="str">
        <f t="shared" ca="1" si="56"/>
        <v/>
      </c>
      <c r="G621" s="7" t="str">
        <f t="shared" ca="1" si="57"/>
        <v/>
      </c>
      <c r="H621" s="7" t="str">
        <f t="shared" ca="1" si="58"/>
        <v/>
      </c>
      <c r="J621" s="15" t="str">
        <f t="shared" ca="1" si="59"/>
        <v/>
      </c>
    </row>
    <row r="622" spans="1:10" x14ac:dyDescent="0.35">
      <c r="A622" s="10" t="str">
        <f t="shared" ca="1" si="55"/>
        <v/>
      </c>
      <c r="B622" s="2" t="str" cm="1">
        <f t="array" aca="1" ref="B622" ca="1">IFERROR(_xlfn.IFS($B$3="Bloomberg",VLOOKUP(A622,BBG_H_L!$A:$C,3,FALSE),$B$3="Eikon",VLOOKUP(A622,TR_High!B:C,2,0)),"")</f>
        <v/>
      </c>
      <c r="C622" s="7" t="str">
        <f ca="1">IFERROR(_xlfn.IFS($B$3="Bloomberg",VLOOKUP(A622,BBG_H_L!$A:$C,2,FALSE),$B$3="Eikon",VLOOKUP(A622,TR_Low!B:C,2,0)),"")</f>
        <v/>
      </c>
      <c r="F622" s="7" t="str">
        <f t="shared" ca="1" si="56"/>
        <v/>
      </c>
      <c r="G622" s="7" t="str">
        <f t="shared" ca="1" si="57"/>
        <v/>
      </c>
      <c r="H622" s="7" t="str">
        <f t="shared" ca="1" si="58"/>
        <v/>
      </c>
      <c r="J622" s="15" t="str">
        <f t="shared" ca="1" si="59"/>
        <v/>
      </c>
    </row>
    <row r="623" spans="1:10" x14ac:dyDescent="0.35">
      <c r="A623" s="10" t="str">
        <f t="shared" ca="1" si="55"/>
        <v/>
      </c>
      <c r="B623" s="2" t="str" cm="1">
        <f t="array" aca="1" ref="B623" ca="1">IFERROR(_xlfn.IFS($B$3="Bloomberg",VLOOKUP(A623,BBG_H_L!$A:$C,3,FALSE),$B$3="Eikon",VLOOKUP(A623,TR_High!B:C,2,0)),"")</f>
        <v/>
      </c>
      <c r="C623" s="7" t="str">
        <f ca="1">IFERROR(_xlfn.IFS($B$3="Bloomberg",VLOOKUP(A623,BBG_H_L!$A:$C,2,FALSE),$B$3="Eikon",VLOOKUP(A623,TR_Low!B:C,2,0)),"")</f>
        <v/>
      </c>
      <c r="F623" s="7" t="str">
        <f t="shared" ca="1" si="56"/>
        <v/>
      </c>
      <c r="G623" s="7" t="str">
        <f t="shared" ca="1" si="57"/>
        <v/>
      </c>
      <c r="H623" s="7" t="str">
        <f t="shared" ca="1" si="58"/>
        <v/>
      </c>
      <c r="J623" s="15" t="str">
        <f t="shared" ca="1" si="59"/>
        <v/>
      </c>
    </row>
    <row r="624" spans="1:10" x14ac:dyDescent="0.35">
      <c r="A624" s="10" t="str">
        <f t="shared" ca="1" si="55"/>
        <v/>
      </c>
      <c r="B624" s="2" t="str" cm="1">
        <f t="array" aca="1" ref="B624" ca="1">IFERROR(_xlfn.IFS($B$3="Bloomberg",VLOOKUP(A624,BBG_H_L!$A:$C,3,FALSE),$B$3="Eikon",VLOOKUP(A624,TR_High!B:C,2,0)),"")</f>
        <v/>
      </c>
      <c r="C624" s="7" t="str">
        <f ca="1">IFERROR(_xlfn.IFS($B$3="Bloomberg",VLOOKUP(A624,BBG_H_L!$A:$C,2,FALSE),$B$3="Eikon",VLOOKUP(A624,TR_Low!B:C,2,0)),"")</f>
        <v/>
      </c>
      <c r="F624" s="7" t="str">
        <f t="shared" ca="1" si="56"/>
        <v/>
      </c>
      <c r="G624" s="7" t="str">
        <f t="shared" ca="1" si="57"/>
        <v/>
      </c>
      <c r="H624" s="7" t="str">
        <f t="shared" ca="1" si="58"/>
        <v/>
      </c>
      <c r="J624" s="15" t="str">
        <f t="shared" ca="1" si="59"/>
        <v/>
      </c>
    </row>
    <row r="625" spans="1:10" x14ac:dyDescent="0.35">
      <c r="A625" s="10" t="str">
        <f t="shared" ca="1" si="55"/>
        <v/>
      </c>
      <c r="B625" s="2" t="str" cm="1">
        <f t="array" aca="1" ref="B625" ca="1">IFERROR(_xlfn.IFS($B$3="Bloomberg",VLOOKUP(A625,BBG_H_L!$A:$C,3,FALSE),$B$3="Eikon",VLOOKUP(A625,TR_High!B:C,2,0)),"")</f>
        <v/>
      </c>
      <c r="C625" s="7" t="str">
        <f ca="1">IFERROR(_xlfn.IFS($B$3="Bloomberg",VLOOKUP(A625,BBG_H_L!$A:$C,2,FALSE),$B$3="Eikon",VLOOKUP(A625,TR_Low!B:C,2,0)),"")</f>
        <v/>
      </c>
      <c r="F625" s="7" t="str">
        <f t="shared" ca="1" si="56"/>
        <v/>
      </c>
      <c r="G625" s="7" t="str">
        <f t="shared" ca="1" si="57"/>
        <v/>
      </c>
      <c r="H625" s="7" t="str">
        <f t="shared" ca="1" si="58"/>
        <v/>
      </c>
      <c r="J625" s="15" t="str">
        <f t="shared" ca="1" si="59"/>
        <v/>
      </c>
    </row>
    <row r="626" spans="1:10" x14ac:dyDescent="0.35">
      <c r="A626" s="10" t="str">
        <f t="shared" ca="1" si="55"/>
        <v/>
      </c>
      <c r="B626" s="2" t="str" cm="1">
        <f t="array" aca="1" ref="B626" ca="1">IFERROR(_xlfn.IFS($B$3="Bloomberg",VLOOKUP(A626,BBG_H_L!$A:$C,3,FALSE),$B$3="Eikon",VLOOKUP(A626,TR_High!B:C,2,0)),"")</f>
        <v/>
      </c>
      <c r="C626" s="7" t="str">
        <f ca="1">IFERROR(_xlfn.IFS($B$3="Bloomberg",VLOOKUP(A626,BBG_H_L!$A:$C,2,FALSE),$B$3="Eikon",VLOOKUP(A626,TR_Low!B:C,2,0)),"")</f>
        <v/>
      </c>
      <c r="F626" s="7" t="str">
        <f t="shared" ca="1" si="56"/>
        <v/>
      </c>
      <c r="G626" s="7" t="str">
        <f t="shared" ca="1" si="57"/>
        <v/>
      </c>
      <c r="H626" s="7" t="str">
        <f t="shared" ca="1" si="58"/>
        <v/>
      </c>
      <c r="J626" s="15" t="str">
        <f t="shared" ca="1" si="59"/>
        <v/>
      </c>
    </row>
    <row r="627" spans="1:10" x14ac:dyDescent="0.35">
      <c r="A627" s="10" t="str">
        <f t="shared" ca="1" si="55"/>
        <v/>
      </c>
      <c r="B627" s="2" t="str" cm="1">
        <f t="array" aca="1" ref="B627" ca="1">IFERROR(_xlfn.IFS($B$3="Bloomberg",VLOOKUP(A627,BBG_H_L!$A:$C,3,FALSE),$B$3="Eikon",VLOOKUP(A627,TR_High!B:C,2,0)),"")</f>
        <v/>
      </c>
      <c r="C627" s="7" t="str">
        <f ca="1">IFERROR(_xlfn.IFS($B$3="Bloomberg",VLOOKUP(A627,BBG_H_L!$A:$C,2,FALSE),$B$3="Eikon",VLOOKUP(A627,TR_Low!B:C,2,0)),"")</f>
        <v/>
      </c>
      <c r="F627" s="7" t="str">
        <f t="shared" ca="1" si="56"/>
        <v/>
      </c>
      <c r="G627" s="7" t="str">
        <f t="shared" ca="1" si="57"/>
        <v/>
      </c>
      <c r="H627" s="7" t="str">
        <f t="shared" ca="1" si="58"/>
        <v/>
      </c>
      <c r="J627" s="15" t="str">
        <f t="shared" ca="1" si="59"/>
        <v/>
      </c>
    </row>
    <row r="628" spans="1:10" x14ac:dyDescent="0.35">
      <c r="A628" s="10" t="str">
        <f t="shared" ca="1" si="55"/>
        <v/>
      </c>
      <c r="B628" s="2" t="str" cm="1">
        <f t="array" aca="1" ref="B628" ca="1">IFERROR(_xlfn.IFS($B$3="Bloomberg",VLOOKUP(A628,BBG_H_L!$A:$C,3,FALSE),$B$3="Eikon",VLOOKUP(A628,TR_High!B:C,2,0)),"")</f>
        <v/>
      </c>
      <c r="C628" s="7" t="str">
        <f ca="1">IFERROR(_xlfn.IFS($B$3="Bloomberg",VLOOKUP(A628,BBG_H_L!$A:$C,2,FALSE),$B$3="Eikon",VLOOKUP(A628,TR_Low!B:C,2,0)),"")</f>
        <v/>
      </c>
      <c r="F628" s="7" t="str">
        <f t="shared" ca="1" si="56"/>
        <v/>
      </c>
      <c r="G628" s="7" t="str">
        <f t="shared" ca="1" si="57"/>
        <v/>
      </c>
      <c r="H628" s="7" t="str">
        <f t="shared" ca="1" si="58"/>
        <v/>
      </c>
      <c r="J628" s="15" t="str">
        <f t="shared" ca="1" si="59"/>
        <v/>
      </c>
    </row>
    <row r="629" spans="1:10" x14ac:dyDescent="0.35">
      <c r="A629" s="10" t="str">
        <f t="shared" ca="1" si="55"/>
        <v/>
      </c>
      <c r="B629" s="2" t="str" cm="1">
        <f t="array" aca="1" ref="B629" ca="1">IFERROR(_xlfn.IFS($B$3="Bloomberg",VLOOKUP(A629,BBG_H_L!$A:$C,3,FALSE),$B$3="Eikon",VLOOKUP(A629,TR_High!B:C,2,0)),"")</f>
        <v/>
      </c>
      <c r="C629" s="7" t="str">
        <f ca="1">IFERROR(_xlfn.IFS($B$3="Bloomberg",VLOOKUP(A629,BBG_H_L!$A:$C,2,FALSE),$B$3="Eikon",VLOOKUP(A629,TR_Low!B:C,2,0)),"")</f>
        <v/>
      </c>
      <c r="F629" s="7" t="str">
        <f t="shared" ca="1" si="56"/>
        <v/>
      </c>
      <c r="G629" s="7" t="str">
        <f t="shared" ca="1" si="57"/>
        <v/>
      </c>
      <c r="H629" s="7" t="str">
        <f t="shared" ca="1" si="58"/>
        <v/>
      </c>
      <c r="J629" s="15" t="str">
        <f t="shared" ca="1" si="59"/>
        <v/>
      </c>
    </row>
    <row r="630" spans="1:10" x14ac:dyDescent="0.35">
      <c r="A630" s="10" t="str">
        <f t="shared" ca="1" si="55"/>
        <v/>
      </c>
      <c r="B630" s="2" t="str" cm="1">
        <f t="array" aca="1" ref="B630" ca="1">IFERROR(_xlfn.IFS($B$3="Bloomberg",VLOOKUP(A630,BBG_H_L!$A:$C,3,FALSE),$B$3="Eikon",VLOOKUP(A630,TR_High!B:C,2,0)),"")</f>
        <v/>
      </c>
      <c r="C630" s="7" t="str">
        <f ca="1">IFERROR(_xlfn.IFS($B$3="Bloomberg",VLOOKUP(A630,BBG_H_L!$A:$C,2,FALSE),$B$3="Eikon",VLOOKUP(A630,TR_Low!B:C,2,0)),"")</f>
        <v/>
      </c>
      <c r="F630" s="7" t="str">
        <f t="shared" ca="1" si="56"/>
        <v/>
      </c>
      <c r="G630" s="7" t="str">
        <f t="shared" ca="1" si="57"/>
        <v/>
      </c>
      <c r="H630" s="7" t="str">
        <f t="shared" ca="1" si="58"/>
        <v/>
      </c>
      <c r="J630" s="15" t="str">
        <f t="shared" ca="1" si="59"/>
        <v/>
      </c>
    </row>
    <row r="631" spans="1:10" x14ac:dyDescent="0.35">
      <c r="A631" s="10" t="str">
        <f t="shared" ca="1" si="55"/>
        <v/>
      </c>
      <c r="B631" s="2" t="str" cm="1">
        <f t="array" aca="1" ref="B631" ca="1">IFERROR(_xlfn.IFS($B$3="Bloomberg",VLOOKUP(A631,BBG_H_L!$A:$C,3,FALSE),$B$3="Eikon",VLOOKUP(A631,TR_High!B:C,2,0)),"")</f>
        <v/>
      </c>
      <c r="C631" s="7" t="str">
        <f ca="1">IFERROR(_xlfn.IFS($B$3="Bloomberg",VLOOKUP(A631,BBG_H_L!$A:$C,2,FALSE),$B$3="Eikon",VLOOKUP(A631,TR_Low!B:C,2,0)),"")</f>
        <v/>
      </c>
      <c r="F631" s="7" t="str">
        <f t="shared" ca="1" si="56"/>
        <v/>
      </c>
      <c r="G631" s="7" t="str">
        <f t="shared" ca="1" si="57"/>
        <v/>
      </c>
      <c r="H631" s="7" t="str">
        <f t="shared" ca="1" si="58"/>
        <v/>
      </c>
      <c r="J631" s="15" t="str">
        <f t="shared" ca="1" si="59"/>
        <v/>
      </c>
    </row>
    <row r="632" spans="1:10" x14ac:dyDescent="0.35">
      <c r="A632" s="10" t="str">
        <f t="shared" ca="1" si="55"/>
        <v/>
      </c>
      <c r="B632" s="2" t="str" cm="1">
        <f t="array" aca="1" ref="B632" ca="1">IFERROR(_xlfn.IFS($B$3="Bloomberg",VLOOKUP(A632,BBG_H_L!$A:$C,3,FALSE),$B$3="Eikon",VLOOKUP(A632,TR_High!B:C,2,0)),"")</f>
        <v/>
      </c>
      <c r="C632" s="7" t="str">
        <f ca="1">IFERROR(_xlfn.IFS($B$3="Bloomberg",VLOOKUP(A632,BBG_H_L!$A:$C,2,FALSE),$B$3="Eikon",VLOOKUP(A632,TR_Low!B:C,2,0)),"")</f>
        <v/>
      </c>
      <c r="F632" s="7" t="str">
        <f t="shared" ca="1" si="56"/>
        <v/>
      </c>
      <c r="G632" s="7" t="str">
        <f t="shared" ca="1" si="57"/>
        <v/>
      </c>
      <c r="H632" s="7" t="str">
        <f t="shared" ca="1" si="58"/>
        <v/>
      </c>
      <c r="J632" s="15" t="str">
        <f t="shared" ca="1" si="59"/>
        <v/>
      </c>
    </row>
    <row r="633" spans="1:10" x14ac:dyDescent="0.35">
      <c r="A633" s="10" t="str">
        <f t="shared" ca="1" si="55"/>
        <v/>
      </c>
      <c r="B633" s="2" t="str" cm="1">
        <f t="array" aca="1" ref="B633" ca="1">IFERROR(_xlfn.IFS($B$3="Bloomberg",VLOOKUP(A633,BBG_H_L!$A:$C,3,FALSE),$B$3="Eikon",VLOOKUP(A633,TR_High!B:C,2,0)),"")</f>
        <v/>
      </c>
      <c r="C633" s="7" t="str">
        <f ca="1">IFERROR(_xlfn.IFS($B$3="Bloomberg",VLOOKUP(A633,BBG_H_L!$A:$C,2,FALSE),$B$3="Eikon",VLOOKUP(A633,TR_Low!B:C,2,0)),"")</f>
        <v/>
      </c>
      <c r="F633" s="7" t="str">
        <f t="shared" ca="1" si="56"/>
        <v/>
      </c>
      <c r="G633" s="7" t="str">
        <f t="shared" ca="1" si="57"/>
        <v/>
      </c>
      <c r="H633" s="7" t="str">
        <f t="shared" ca="1" si="58"/>
        <v/>
      </c>
      <c r="J633" s="15" t="str">
        <f t="shared" ca="1" si="59"/>
        <v/>
      </c>
    </row>
    <row r="634" spans="1:10" x14ac:dyDescent="0.35">
      <c r="A634" s="10" t="str">
        <f t="shared" ca="1" si="55"/>
        <v/>
      </c>
      <c r="B634" s="2" t="str" cm="1">
        <f t="array" aca="1" ref="B634" ca="1">IFERROR(_xlfn.IFS($B$3="Bloomberg",VLOOKUP(A634,BBG_H_L!$A:$C,3,FALSE),$B$3="Eikon",VLOOKUP(A634,TR_High!B:C,2,0)),"")</f>
        <v/>
      </c>
      <c r="C634" s="7" t="str">
        <f ca="1">IFERROR(_xlfn.IFS($B$3="Bloomberg",VLOOKUP(A634,BBG_H_L!$A:$C,2,FALSE),$B$3="Eikon",VLOOKUP(A634,TR_Low!B:C,2,0)),"")</f>
        <v/>
      </c>
      <c r="F634" s="7" t="str">
        <f t="shared" ca="1" si="56"/>
        <v/>
      </c>
      <c r="G634" s="7" t="str">
        <f t="shared" ca="1" si="57"/>
        <v/>
      </c>
      <c r="H634" s="7" t="str">
        <f t="shared" ca="1" si="58"/>
        <v/>
      </c>
      <c r="J634" s="15" t="str">
        <f t="shared" ca="1" si="59"/>
        <v/>
      </c>
    </row>
    <row r="635" spans="1:10" x14ac:dyDescent="0.35">
      <c r="A635" s="10" t="str">
        <f t="shared" ca="1" si="55"/>
        <v/>
      </c>
      <c r="B635" s="2" t="str" cm="1">
        <f t="array" aca="1" ref="B635" ca="1">IFERROR(_xlfn.IFS($B$3="Bloomberg",VLOOKUP(A635,BBG_H_L!$A:$C,3,FALSE),$B$3="Eikon",VLOOKUP(A635,TR_High!B:C,2,0)),"")</f>
        <v/>
      </c>
      <c r="C635" s="7" t="str">
        <f ca="1">IFERROR(_xlfn.IFS($B$3="Bloomberg",VLOOKUP(A635,BBG_H_L!$A:$C,2,FALSE),$B$3="Eikon",VLOOKUP(A635,TR_Low!B:C,2,0)),"")</f>
        <v/>
      </c>
      <c r="F635" s="7" t="str">
        <f t="shared" ca="1" si="56"/>
        <v/>
      </c>
      <c r="G635" s="7" t="str">
        <f t="shared" ca="1" si="57"/>
        <v/>
      </c>
      <c r="H635" s="7" t="str">
        <f t="shared" ca="1" si="58"/>
        <v/>
      </c>
      <c r="J635" s="15" t="str">
        <f t="shared" ca="1" si="59"/>
        <v/>
      </c>
    </row>
    <row r="636" spans="1:10" x14ac:dyDescent="0.35">
      <c r="A636" s="10" t="str">
        <f t="shared" ca="1" si="55"/>
        <v/>
      </c>
      <c r="B636" s="2" t="str" cm="1">
        <f t="array" aca="1" ref="B636" ca="1">IFERROR(_xlfn.IFS($B$3="Bloomberg",VLOOKUP(A636,BBG_H_L!$A:$C,3,FALSE),$B$3="Eikon",VLOOKUP(A636,TR_High!B:C,2,0)),"")</f>
        <v/>
      </c>
      <c r="C636" s="7" t="str">
        <f ca="1">IFERROR(_xlfn.IFS($B$3="Bloomberg",VLOOKUP(A636,BBG_H_L!$A:$C,2,FALSE),$B$3="Eikon",VLOOKUP(A636,TR_Low!B:C,2,0)),"")</f>
        <v/>
      </c>
      <c r="F636" s="7" t="str">
        <f t="shared" ca="1" si="56"/>
        <v/>
      </c>
      <c r="G636" s="7" t="str">
        <f t="shared" ca="1" si="57"/>
        <v/>
      </c>
      <c r="H636" s="7" t="str">
        <f t="shared" ca="1" si="58"/>
        <v/>
      </c>
      <c r="J636" s="15" t="str">
        <f t="shared" ca="1" si="59"/>
        <v/>
      </c>
    </row>
    <row r="637" spans="1:10" x14ac:dyDescent="0.35">
      <c r="A637" s="10" t="str">
        <f t="shared" ca="1" si="55"/>
        <v/>
      </c>
      <c r="B637" s="2" t="str" cm="1">
        <f t="array" aca="1" ref="B637" ca="1">IFERROR(_xlfn.IFS($B$3="Bloomberg",VLOOKUP(A637,BBG_H_L!$A:$C,3,FALSE),$B$3="Eikon",VLOOKUP(A637,TR_High!B:C,2,0)),"")</f>
        <v/>
      </c>
      <c r="C637" s="7" t="str">
        <f ca="1">IFERROR(_xlfn.IFS($B$3="Bloomberg",VLOOKUP(A637,BBG_H_L!$A:$C,2,FALSE),$B$3="Eikon",VLOOKUP(A637,TR_Low!B:C,2,0)),"")</f>
        <v/>
      </c>
      <c r="F637" s="7" t="str">
        <f t="shared" ca="1" si="56"/>
        <v/>
      </c>
      <c r="G637" s="7" t="str">
        <f t="shared" ca="1" si="57"/>
        <v/>
      </c>
      <c r="H637" s="7" t="str">
        <f t="shared" ca="1" si="58"/>
        <v/>
      </c>
      <c r="J637" s="15" t="str">
        <f t="shared" ca="1" si="59"/>
        <v/>
      </c>
    </row>
    <row r="638" spans="1:10" x14ac:dyDescent="0.35">
      <c r="A638" s="10" t="str">
        <f t="shared" ca="1" si="55"/>
        <v/>
      </c>
      <c r="B638" s="2" t="str" cm="1">
        <f t="array" aca="1" ref="B638" ca="1">IFERROR(_xlfn.IFS($B$3="Bloomberg",VLOOKUP(A638,BBG_H_L!$A:$C,3,FALSE),$B$3="Eikon",VLOOKUP(A638,TR_High!B:C,2,0)),"")</f>
        <v/>
      </c>
      <c r="C638" s="7" t="str">
        <f ca="1">IFERROR(_xlfn.IFS($B$3="Bloomberg",VLOOKUP(A638,BBG_H_L!$A:$C,2,FALSE),$B$3="Eikon",VLOOKUP(A638,TR_Low!B:C,2,0)),"")</f>
        <v/>
      </c>
      <c r="F638" s="7" t="str">
        <f t="shared" ca="1" si="56"/>
        <v/>
      </c>
      <c r="G638" s="7" t="str">
        <f t="shared" ca="1" si="57"/>
        <v/>
      </c>
      <c r="H638" s="7" t="str">
        <f t="shared" ca="1" si="58"/>
        <v/>
      </c>
      <c r="J638" s="15" t="str">
        <f t="shared" ca="1" si="59"/>
        <v/>
      </c>
    </row>
    <row r="639" spans="1:10" x14ac:dyDescent="0.35">
      <c r="A639" s="10" t="str">
        <f t="shared" ca="1" si="55"/>
        <v/>
      </c>
      <c r="B639" s="2" t="str" cm="1">
        <f t="array" aca="1" ref="B639" ca="1">IFERROR(_xlfn.IFS($B$3="Bloomberg",VLOOKUP(A639,BBG_H_L!$A:$C,3,FALSE),$B$3="Eikon",VLOOKUP(A639,TR_High!B:C,2,0)),"")</f>
        <v/>
      </c>
      <c r="C639" s="7" t="str">
        <f ca="1">IFERROR(_xlfn.IFS($B$3="Bloomberg",VLOOKUP(A639,BBG_H_L!$A:$C,2,FALSE),$B$3="Eikon",VLOOKUP(A639,TR_Low!B:C,2,0)),"")</f>
        <v/>
      </c>
      <c r="F639" s="7" t="str">
        <f t="shared" ca="1" si="56"/>
        <v/>
      </c>
      <c r="G639" s="7" t="str">
        <f t="shared" ca="1" si="57"/>
        <v/>
      </c>
      <c r="H639" s="7" t="str">
        <f t="shared" ca="1" si="58"/>
        <v/>
      </c>
      <c r="J639" s="15" t="str">
        <f t="shared" ca="1" si="59"/>
        <v/>
      </c>
    </row>
    <row r="640" spans="1:10" x14ac:dyDescent="0.35">
      <c r="A640" s="10" t="str">
        <f t="shared" ca="1" si="55"/>
        <v/>
      </c>
      <c r="B640" s="2" t="str" cm="1">
        <f t="array" aca="1" ref="B640" ca="1">IFERROR(_xlfn.IFS($B$3="Bloomberg",VLOOKUP(A640,BBG_H_L!$A:$C,3,FALSE),$B$3="Eikon",VLOOKUP(A640,TR_High!B:C,2,0)),"")</f>
        <v/>
      </c>
      <c r="C640" s="7" t="str">
        <f ca="1">IFERROR(_xlfn.IFS($B$3="Bloomberg",VLOOKUP(A640,BBG_H_L!$A:$C,2,FALSE),$B$3="Eikon",VLOOKUP(A640,TR_Low!B:C,2,0)),"")</f>
        <v/>
      </c>
      <c r="F640" s="7" t="str">
        <f t="shared" ca="1" si="56"/>
        <v/>
      </c>
      <c r="G640" s="7" t="str">
        <f t="shared" ca="1" si="57"/>
        <v/>
      </c>
      <c r="H640" s="7" t="str">
        <f t="shared" ca="1" si="58"/>
        <v/>
      </c>
      <c r="J640" s="15" t="str">
        <f t="shared" ca="1" si="59"/>
        <v/>
      </c>
    </row>
    <row r="641" spans="1:10" x14ac:dyDescent="0.35">
      <c r="A641" s="10" t="str">
        <f t="shared" ca="1" si="55"/>
        <v/>
      </c>
      <c r="B641" s="2" t="str" cm="1">
        <f t="array" aca="1" ref="B641" ca="1">IFERROR(_xlfn.IFS($B$3="Bloomberg",VLOOKUP(A641,BBG_H_L!$A:$C,3,FALSE),$B$3="Eikon",VLOOKUP(A641,TR_High!B:C,2,0)),"")</f>
        <v/>
      </c>
      <c r="C641" s="7" t="str">
        <f ca="1">IFERROR(_xlfn.IFS($B$3="Bloomberg",VLOOKUP(A641,BBG_H_L!$A:$C,2,FALSE),$B$3="Eikon",VLOOKUP(A641,TR_Low!B:C,2,0)),"")</f>
        <v/>
      </c>
      <c r="F641" s="7" t="str">
        <f t="shared" ca="1" si="56"/>
        <v/>
      </c>
      <c r="G641" s="7" t="str">
        <f t="shared" ca="1" si="57"/>
        <v/>
      </c>
      <c r="H641" s="7" t="str">
        <f t="shared" ca="1" si="58"/>
        <v/>
      </c>
      <c r="J641" s="15" t="str">
        <f t="shared" ca="1" si="59"/>
        <v/>
      </c>
    </row>
    <row r="642" spans="1:10" x14ac:dyDescent="0.35">
      <c r="A642" s="10" t="str">
        <f t="shared" ca="1" si="55"/>
        <v/>
      </c>
      <c r="B642" s="2" t="str" cm="1">
        <f t="array" aca="1" ref="B642" ca="1">IFERROR(_xlfn.IFS($B$3="Bloomberg",VLOOKUP(A642,BBG_H_L!$A:$C,3,FALSE),$B$3="Eikon",VLOOKUP(A642,TR_High!B:C,2,0)),"")</f>
        <v/>
      </c>
      <c r="C642" s="7" t="str">
        <f ca="1">IFERROR(_xlfn.IFS($B$3="Bloomberg",VLOOKUP(A642,BBG_H_L!$A:$C,2,FALSE),$B$3="Eikon",VLOOKUP(A642,TR_Low!B:C,2,0)),"")</f>
        <v/>
      </c>
      <c r="F642" s="7" t="str">
        <f t="shared" ca="1" si="56"/>
        <v/>
      </c>
      <c r="G642" s="7" t="str">
        <f t="shared" ca="1" si="57"/>
        <v/>
      </c>
      <c r="H642" s="7" t="str">
        <f t="shared" ca="1" si="58"/>
        <v/>
      </c>
      <c r="J642" s="15" t="str">
        <f t="shared" ca="1" si="59"/>
        <v/>
      </c>
    </row>
    <row r="643" spans="1:10" x14ac:dyDescent="0.35">
      <c r="A643" s="10" t="str">
        <f t="shared" ca="1" si="55"/>
        <v/>
      </c>
      <c r="B643" s="2" t="str" cm="1">
        <f t="array" aca="1" ref="B643" ca="1">IFERROR(_xlfn.IFS($B$3="Bloomberg",VLOOKUP(A643,BBG_H_L!$A:$C,3,FALSE),$B$3="Eikon",VLOOKUP(A643,TR_High!B:C,2,0)),"")</f>
        <v/>
      </c>
      <c r="C643" s="7" t="str">
        <f ca="1">IFERROR(_xlfn.IFS($B$3="Bloomberg",VLOOKUP(A643,BBG_H_L!$A:$C,2,FALSE),$B$3="Eikon",VLOOKUP(A643,TR_Low!B:C,2,0)),"")</f>
        <v/>
      </c>
      <c r="F643" s="7" t="str">
        <f t="shared" ca="1" si="56"/>
        <v/>
      </c>
      <c r="G643" s="7" t="str">
        <f t="shared" ca="1" si="57"/>
        <v/>
      </c>
      <c r="H643" s="7" t="str">
        <f t="shared" ca="1" si="58"/>
        <v/>
      </c>
      <c r="J643" s="15" t="str">
        <f t="shared" ca="1" si="59"/>
        <v/>
      </c>
    </row>
    <row r="644" spans="1:10" x14ac:dyDescent="0.35">
      <c r="A644" s="10" t="str">
        <f t="shared" ca="1" si="55"/>
        <v/>
      </c>
      <c r="B644" s="2" t="str" cm="1">
        <f t="array" aca="1" ref="B644" ca="1">IFERROR(_xlfn.IFS($B$3="Bloomberg",VLOOKUP(A644,BBG_H_L!$A:$C,3,FALSE),$B$3="Eikon",VLOOKUP(A644,TR_High!B:C,2,0)),"")</f>
        <v/>
      </c>
      <c r="C644" s="7" t="str">
        <f ca="1">IFERROR(_xlfn.IFS($B$3="Bloomberg",VLOOKUP(A644,BBG_H_L!$A:$C,2,FALSE),$B$3="Eikon",VLOOKUP(A644,TR_Low!B:C,2,0)),"")</f>
        <v/>
      </c>
      <c r="F644" s="7" t="str">
        <f t="shared" ca="1" si="56"/>
        <v/>
      </c>
      <c r="G644" s="7" t="str">
        <f t="shared" ca="1" si="57"/>
        <v/>
      </c>
      <c r="H644" s="7" t="str">
        <f t="shared" ca="1" si="58"/>
        <v/>
      </c>
      <c r="J644" s="15" t="str">
        <f t="shared" ca="1" si="59"/>
        <v/>
      </c>
    </row>
    <row r="645" spans="1:10" x14ac:dyDescent="0.35">
      <c r="A645" s="10" t="str">
        <f t="shared" ca="1" si="55"/>
        <v/>
      </c>
      <c r="B645" s="2" t="str" cm="1">
        <f t="array" aca="1" ref="B645" ca="1">IFERROR(_xlfn.IFS($B$3="Bloomberg",VLOOKUP(A645,BBG_H_L!$A:$C,3,FALSE),$B$3="Eikon",VLOOKUP(A645,TR_High!B:C,2,0)),"")</f>
        <v/>
      </c>
      <c r="C645" s="7" t="str">
        <f ca="1">IFERROR(_xlfn.IFS($B$3="Bloomberg",VLOOKUP(A645,BBG_H_L!$A:$C,2,FALSE),$B$3="Eikon",VLOOKUP(A645,TR_Low!B:C,2,0)),"")</f>
        <v/>
      </c>
      <c r="F645" s="7" t="str">
        <f t="shared" ca="1" si="56"/>
        <v/>
      </c>
      <c r="G645" s="7" t="str">
        <f t="shared" ca="1" si="57"/>
        <v/>
      </c>
      <c r="H645" s="7" t="str">
        <f t="shared" ca="1" si="58"/>
        <v/>
      </c>
      <c r="J645" s="15" t="str">
        <f t="shared" ca="1" si="59"/>
        <v/>
      </c>
    </row>
    <row r="646" spans="1:10" x14ac:dyDescent="0.35">
      <c r="A646" s="10" t="str">
        <f t="shared" ca="1" si="55"/>
        <v/>
      </c>
      <c r="B646" s="2" t="str" cm="1">
        <f t="array" aca="1" ref="B646" ca="1">IFERROR(_xlfn.IFS($B$3="Bloomberg",VLOOKUP(A646,BBG_H_L!$A:$C,3,FALSE),$B$3="Eikon",VLOOKUP(A646,TR_High!B:C,2,0)),"")</f>
        <v/>
      </c>
      <c r="C646" s="7" t="str">
        <f ca="1">IFERROR(_xlfn.IFS($B$3="Bloomberg",VLOOKUP(A646,BBG_H_L!$A:$C,2,FALSE),$B$3="Eikon",VLOOKUP(A646,TR_Low!B:C,2,0)),"")</f>
        <v/>
      </c>
      <c r="F646" s="7" t="str">
        <f t="shared" ca="1" si="56"/>
        <v/>
      </c>
      <c r="G646" s="7" t="str">
        <f t="shared" ca="1" si="57"/>
        <v/>
      </c>
      <c r="H646" s="7" t="str">
        <f t="shared" ca="1" si="58"/>
        <v/>
      </c>
      <c r="J646" s="15" t="str">
        <f t="shared" ca="1" si="59"/>
        <v/>
      </c>
    </row>
    <row r="647" spans="1:10" x14ac:dyDescent="0.35">
      <c r="A647" s="10" t="str">
        <f t="shared" ca="1" si="55"/>
        <v/>
      </c>
      <c r="B647" s="2" t="str" cm="1">
        <f t="array" aca="1" ref="B647" ca="1">IFERROR(_xlfn.IFS($B$3="Bloomberg",VLOOKUP(A647,BBG_H_L!$A:$C,3,FALSE),$B$3="Eikon",VLOOKUP(A647,TR_High!B:C,2,0)),"")</f>
        <v/>
      </c>
      <c r="C647" s="7" t="str">
        <f ca="1">IFERROR(_xlfn.IFS($B$3="Bloomberg",VLOOKUP(A647,BBG_H_L!$A:$C,2,FALSE),$B$3="Eikon",VLOOKUP(A647,TR_Low!B:C,2,0)),"")</f>
        <v/>
      </c>
      <c r="F647" s="7" t="str">
        <f t="shared" ca="1" si="56"/>
        <v/>
      </c>
      <c r="G647" s="7" t="str">
        <f t="shared" ca="1" si="57"/>
        <v/>
      </c>
      <c r="H647" s="7" t="str">
        <f t="shared" ca="1" si="58"/>
        <v/>
      </c>
      <c r="J647" s="15" t="str">
        <f t="shared" ca="1" si="59"/>
        <v/>
      </c>
    </row>
    <row r="648" spans="1:10" x14ac:dyDescent="0.35">
      <c r="A648" s="10" t="str">
        <f t="shared" ca="1" si="55"/>
        <v/>
      </c>
      <c r="B648" s="2" t="str" cm="1">
        <f t="array" aca="1" ref="B648" ca="1">IFERROR(_xlfn.IFS($B$3="Bloomberg",VLOOKUP(A648,BBG_H_L!$A:$C,3,FALSE),$B$3="Eikon",VLOOKUP(A648,TR_High!B:C,2,0)),"")</f>
        <v/>
      </c>
      <c r="C648" s="7" t="str">
        <f ca="1">IFERROR(_xlfn.IFS($B$3="Bloomberg",VLOOKUP(A648,BBG_H_L!$A:$C,2,FALSE),$B$3="Eikon",VLOOKUP(A648,TR_Low!B:C,2,0)),"")</f>
        <v/>
      </c>
      <c r="F648" s="7" t="str">
        <f t="shared" ca="1" si="56"/>
        <v/>
      </c>
      <c r="G648" s="7" t="str">
        <f t="shared" ca="1" si="57"/>
        <v/>
      </c>
      <c r="H648" s="7" t="str">
        <f t="shared" ca="1" si="58"/>
        <v/>
      </c>
      <c r="J648" s="15" t="str">
        <f t="shared" ca="1" si="59"/>
        <v/>
      </c>
    </row>
    <row r="649" spans="1:10" x14ac:dyDescent="0.35">
      <c r="A649" s="10" t="str">
        <f t="shared" ref="A649:A712" ca="1" si="60">IF(R649&lt;$B$5,"",R649)</f>
        <v/>
      </c>
      <c r="B649" s="2" t="str" cm="1">
        <f t="array" aca="1" ref="B649" ca="1">IFERROR(_xlfn.IFS($B$3="Bloomberg",VLOOKUP(A649,BBG_H_L!$A:$C,3,FALSE),$B$3="Eikon",VLOOKUP(A649,TR_High!B:C,2,0)),"")</f>
        <v/>
      </c>
      <c r="C649" s="7" t="str">
        <f ca="1">IFERROR(_xlfn.IFS($B$3="Bloomberg",VLOOKUP(A649,BBG_H_L!$A:$C,2,FALSE),$B$3="Eikon",VLOOKUP(A649,TR_Low!B:C,2,0)),"")</f>
        <v/>
      </c>
      <c r="F649" s="7" t="str">
        <f t="shared" ref="F649:F712" ca="1" si="61">IFERROR((B649+C649)/2,"")</f>
        <v/>
      </c>
      <c r="G649" s="7" t="str">
        <f t="shared" ref="G649:G712" ca="1" si="62">IFERROR(F649*1.02,"")</f>
        <v/>
      </c>
      <c r="H649" s="7" t="str">
        <f t="shared" ref="H649:H712" ca="1" si="63">IFERROR(F649*0.98,"")</f>
        <v/>
      </c>
      <c r="J649" s="15" t="str">
        <f t="shared" ref="J649:J712" ca="1" si="64">IF(AND(ISNUMBER(D649),ISNUMBER(B649)),(IF(OR(AND(D649&gt;G649,D649&gt;B649),AND(D649&lt;H649,D649&lt;C649)),"MCP finding","no MCP")),"")</f>
        <v/>
      </c>
    </row>
    <row r="650" spans="1:10" x14ac:dyDescent="0.35">
      <c r="A650" s="10" t="str">
        <f t="shared" ca="1" si="60"/>
        <v/>
      </c>
      <c r="B650" s="2" t="str" cm="1">
        <f t="array" aca="1" ref="B650" ca="1">IFERROR(_xlfn.IFS($B$3="Bloomberg",VLOOKUP(A650,BBG_H_L!$A:$C,3,FALSE),$B$3="Eikon",VLOOKUP(A650,TR_High!B:C,2,0)),"")</f>
        <v/>
      </c>
      <c r="C650" s="7" t="str">
        <f ca="1">IFERROR(_xlfn.IFS($B$3="Bloomberg",VLOOKUP(A650,BBG_H_L!$A:$C,2,FALSE),$B$3="Eikon",VLOOKUP(A650,TR_Low!B:C,2,0)),"")</f>
        <v/>
      </c>
      <c r="F650" s="7" t="str">
        <f t="shared" ca="1" si="61"/>
        <v/>
      </c>
      <c r="G650" s="7" t="str">
        <f t="shared" ca="1" si="62"/>
        <v/>
      </c>
      <c r="H650" s="7" t="str">
        <f t="shared" ca="1" si="63"/>
        <v/>
      </c>
      <c r="J650" s="15" t="str">
        <f t="shared" ca="1" si="64"/>
        <v/>
      </c>
    </row>
    <row r="651" spans="1:10" x14ac:dyDescent="0.35">
      <c r="A651" s="10" t="str">
        <f t="shared" ca="1" si="60"/>
        <v/>
      </c>
      <c r="B651" s="2" t="str" cm="1">
        <f t="array" aca="1" ref="B651" ca="1">IFERROR(_xlfn.IFS($B$3="Bloomberg",VLOOKUP(A651,BBG_H_L!$A:$C,3,FALSE),$B$3="Eikon",VLOOKUP(A651,TR_High!B:C,2,0)),"")</f>
        <v/>
      </c>
      <c r="C651" s="7" t="str">
        <f ca="1">IFERROR(_xlfn.IFS($B$3="Bloomberg",VLOOKUP(A651,BBG_H_L!$A:$C,2,FALSE),$B$3="Eikon",VLOOKUP(A651,TR_Low!B:C,2,0)),"")</f>
        <v/>
      </c>
      <c r="F651" s="7" t="str">
        <f t="shared" ca="1" si="61"/>
        <v/>
      </c>
      <c r="G651" s="7" t="str">
        <f t="shared" ca="1" si="62"/>
        <v/>
      </c>
      <c r="H651" s="7" t="str">
        <f t="shared" ca="1" si="63"/>
        <v/>
      </c>
      <c r="J651" s="15" t="str">
        <f t="shared" ca="1" si="64"/>
        <v/>
      </c>
    </row>
    <row r="652" spans="1:10" x14ac:dyDescent="0.35">
      <c r="A652" s="10" t="str">
        <f t="shared" ca="1" si="60"/>
        <v/>
      </c>
      <c r="B652" s="2" t="str" cm="1">
        <f t="array" aca="1" ref="B652" ca="1">IFERROR(_xlfn.IFS($B$3="Bloomberg",VLOOKUP(A652,BBG_H_L!$A:$C,3,FALSE),$B$3="Eikon",VLOOKUP(A652,TR_High!B:C,2,0)),"")</f>
        <v/>
      </c>
      <c r="C652" s="7" t="str">
        <f ca="1">IFERROR(_xlfn.IFS($B$3="Bloomberg",VLOOKUP(A652,BBG_H_L!$A:$C,2,FALSE),$B$3="Eikon",VLOOKUP(A652,TR_Low!B:C,2,0)),"")</f>
        <v/>
      </c>
      <c r="F652" s="7" t="str">
        <f t="shared" ca="1" si="61"/>
        <v/>
      </c>
      <c r="G652" s="7" t="str">
        <f t="shared" ca="1" si="62"/>
        <v/>
      </c>
      <c r="H652" s="7" t="str">
        <f t="shared" ca="1" si="63"/>
        <v/>
      </c>
      <c r="J652" s="15" t="str">
        <f t="shared" ca="1" si="64"/>
        <v/>
      </c>
    </row>
    <row r="653" spans="1:10" x14ac:dyDescent="0.35">
      <c r="A653" s="10" t="str">
        <f t="shared" ca="1" si="60"/>
        <v/>
      </c>
      <c r="B653" s="2" t="str" cm="1">
        <f t="array" aca="1" ref="B653" ca="1">IFERROR(_xlfn.IFS($B$3="Bloomberg",VLOOKUP(A653,BBG_H_L!$A:$C,3,FALSE),$B$3="Eikon",VLOOKUP(A653,TR_High!B:C,2,0)),"")</f>
        <v/>
      </c>
      <c r="C653" s="7" t="str">
        <f ca="1">IFERROR(_xlfn.IFS($B$3="Bloomberg",VLOOKUP(A653,BBG_H_L!$A:$C,2,FALSE),$B$3="Eikon",VLOOKUP(A653,TR_Low!B:C,2,0)),"")</f>
        <v/>
      </c>
      <c r="F653" s="7" t="str">
        <f t="shared" ca="1" si="61"/>
        <v/>
      </c>
      <c r="G653" s="7" t="str">
        <f t="shared" ca="1" si="62"/>
        <v/>
      </c>
      <c r="H653" s="7" t="str">
        <f t="shared" ca="1" si="63"/>
        <v/>
      </c>
      <c r="J653" s="15" t="str">
        <f t="shared" ca="1" si="64"/>
        <v/>
      </c>
    </row>
    <row r="654" spans="1:10" x14ac:dyDescent="0.35">
      <c r="A654" s="10" t="str">
        <f t="shared" ca="1" si="60"/>
        <v/>
      </c>
      <c r="B654" s="2" t="str" cm="1">
        <f t="array" aca="1" ref="B654" ca="1">IFERROR(_xlfn.IFS($B$3="Bloomberg",VLOOKUP(A654,BBG_H_L!$A:$C,3,FALSE),$B$3="Eikon",VLOOKUP(A654,TR_High!B:C,2,0)),"")</f>
        <v/>
      </c>
      <c r="C654" s="7" t="str">
        <f ca="1">IFERROR(_xlfn.IFS($B$3="Bloomberg",VLOOKUP(A654,BBG_H_L!$A:$C,2,FALSE),$B$3="Eikon",VLOOKUP(A654,TR_Low!B:C,2,0)),"")</f>
        <v/>
      </c>
      <c r="F654" s="7" t="str">
        <f t="shared" ca="1" si="61"/>
        <v/>
      </c>
      <c r="G654" s="7" t="str">
        <f t="shared" ca="1" si="62"/>
        <v/>
      </c>
      <c r="H654" s="7" t="str">
        <f t="shared" ca="1" si="63"/>
        <v/>
      </c>
      <c r="J654" s="15" t="str">
        <f t="shared" ca="1" si="64"/>
        <v/>
      </c>
    </row>
    <row r="655" spans="1:10" x14ac:dyDescent="0.35">
      <c r="A655" s="10" t="str">
        <f t="shared" ca="1" si="60"/>
        <v/>
      </c>
      <c r="B655" s="2" t="str" cm="1">
        <f t="array" aca="1" ref="B655" ca="1">IFERROR(_xlfn.IFS($B$3="Bloomberg",VLOOKUP(A655,BBG_H_L!$A:$C,3,FALSE),$B$3="Eikon",VLOOKUP(A655,TR_High!B:C,2,0)),"")</f>
        <v/>
      </c>
      <c r="C655" s="7" t="str">
        <f ca="1">IFERROR(_xlfn.IFS($B$3="Bloomberg",VLOOKUP(A655,BBG_H_L!$A:$C,2,FALSE),$B$3="Eikon",VLOOKUP(A655,TR_Low!B:C,2,0)),"")</f>
        <v/>
      </c>
      <c r="F655" s="7" t="str">
        <f t="shared" ca="1" si="61"/>
        <v/>
      </c>
      <c r="G655" s="7" t="str">
        <f t="shared" ca="1" si="62"/>
        <v/>
      </c>
      <c r="H655" s="7" t="str">
        <f t="shared" ca="1" si="63"/>
        <v/>
      </c>
      <c r="J655" s="15" t="str">
        <f t="shared" ca="1" si="64"/>
        <v/>
      </c>
    </row>
    <row r="656" spans="1:10" x14ac:dyDescent="0.35">
      <c r="A656" s="10" t="str">
        <f t="shared" ca="1" si="60"/>
        <v/>
      </c>
      <c r="B656" s="2" t="str" cm="1">
        <f t="array" aca="1" ref="B656" ca="1">IFERROR(_xlfn.IFS($B$3="Bloomberg",VLOOKUP(A656,BBG_H_L!$A:$C,3,FALSE),$B$3="Eikon",VLOOKUP(A656,TR_High!B:C,2,0)),"")</f>
        <v/>
      </c>
      <c r="C656" s="7" t="str">
        <f ca="1">IFERROR(_xlfn.IFS($B$3="Bloomberg",VLOOKUP(A656,BBG_H_L!$A:$C,2,FALSE),$B$3="Eikon",VLOOKUP(A656,TR_Low!B:C,2,0)),"")</f>
        <v/>
      </c>
      <c r="F656" s="7" t="str">
        <f t="shared" ca="1" si="61"/>
        <v/>
      </c>
      <c r="G656" s="7" t="str">
        <f t="shared" ca="1" si="62"/>
        <v/>
      </c>
      <c r="H656" s="7" t="str">
        <f t="shared" ca="1" si="63"/>
        <v/>
      </c>
      <c r="J656" s="15" t="str">
        <f t="shared" ca="1" si="64"/>
        <v/>
      </c>
    </row>
    <row r="657" spans="1:10" x14ac:dyDescent="0.35">
      <c r="A657" s="10" t="str">
        <f t="shared" ca="1" si="60"/>
        <v/>
      </c>
      <c r="B657" s="2" t="str" cm="1">
        <f t="array" aca="1" ref="B657" ca="1">IFERROR(_xlfn.IFS($B$3="Bloomberg",VLOOKUP(A657,BBG_H_L!$A:$C,3,FALSE),$B$3="Eikon",VLOOKUP(A657,TR_High!B:C,2,0)),"")</f>
        <v/>
      </c>
      <c r="C657" s="7" t="str">
        <f ca="1">IFERROR(_xlfn.IFS($B$3="Bloomberg",VLOOKUP(A657,BBG_H_L!$A:$C,2,FALSE),$B$3="Eikon",VLOOKUP(A657,TR_Low!B:C,2,0)),"")</f>
        <v/>
      </c>
      <c r="F657" s="7" t="str">
        <f t="shared" ca="1" si="61"/>
        <v/>
      </c>
      <c r="G657" s="7" t="str">
        <f t="shared" ca="1" si="62"/>
        <v/>
      </c>
      <c r="H657" s="7" t="str">
        <f t="shared" ca="1" si="63"/>
        <v/>
      </c>
      <c r="J657" s="15" t="str">
        <f t="shared" ca="1" si="64"/>
        <v/>
      </c>
    </row>
    <row r="658" spans="1:10" x14ac:dyDescent="0.35">
      <c r="A658" s="10" t="str">
        <f t="shared" ca="1" si="60"/>
        <v/>
      </c>
      <c r="B658" s="2" t="str" cm="1">
        <f t="array" aca="1" ref="B658" ca="1">IFERROR(_xlfn.IFS($B$3="Bloomberg",VLOOKUP(A658,BBG_H_L!$A:$C,3,FALSE),$B$3="Eikon",VLOOKUP(A658,TR_High!B:C,2,0)),"")</f>
        <v/>
      </c>
      <c r="C658" s="7" t="str">
        <f ca="1">IFERROR(_xlfn.IFS($B$3="Bloomberg",VLOOKUP(A658,BBG_H_L!$A:$C,2,FALSE),$B$3="Eikon",VLOOKUP(A658,TR_Low!B:C,2,0)),"")</f>
        <v/>
      </c>
      <c r="F658" s="7" t="str">
        <f t="shared" ca="1" si="61"/>
        <v/>
      </c>
      <c r="G658" s="7" t="str">
        <f t="shared" ca="1" si="62"/>
        <v/>
      </c>
      <c r="H658" s="7" t="str">
        <f t="shared" ca="1" si="63"/>
        <v/>
      </c>
      <c r="J658" s="15" t="str">
        <f t="shared" ca="1" si="64"/>
        <v/>
      </c>
    </row>
    <row r="659" spans="1:10" x14ac:dyDescent="0.35">
      <c r="A659" s="10" t="str">
        <f t="shared" ca="1" si="60"/>
        <v/>
      </c>
      <c r="B659" s="2" t="str" cm="1">
        <f t="array" aca="1" ref="B659" ca="1">IFERROR(_xlfn.IFS($B$3="Bloomberg",VLOOKUP(A659,BBG_H_L!$A:$C,3,FALSE),$B$3="Eikon",VLOOKUP(A659,TR_High!B:C,2,0)),"")</f>
        <v/>
      </c>
      <c r="C659" s="7" t="str">
        <f ca="1">IFERROR(_xlfn.IFS($B$3="Bloomberg",VLOOKUP(A659,BBG_H_L!$A:$C,2,FALSE),$B$3="Eikon",VLOOKUP(A659,TR_Low!B:C,2,0)),"")</f>
        <v/>
      </c>
      <c r="F659" s="7" t="str">
        <f t="shared" ca="1" si="61"/>
        <v/>
      </c>
      <c r="G659" s="7" t="str">
        <f t="shared" ca="1" si="62"/>
        <v/>
      </c>
      <c r="H659" s="7" t="str">
        <f t="shared" ca="1" si="63"/>
        <v/>
      </c>
      <c r="J659" s="15" t="str">
        <f t="shared" ca="1" si="64"/>
        <v/>
      </c>
    </row>
    <row r="660" spans="1:10" x14ac:dyDescent="0.35">
      <c r="A660" s="10" t="str">
        <f t="shared" ca="1" si="60"/>
        <v/>
      </c>
      <c r="B660" s="2" t="str" cm="1">
        <f t="array" aca="1" ref="B660" ca="1">IFERROR(_xlfn.IFS($B$3="Bloomberg",VLOOKUP(A660,BBG_H_L!$A:$C,3,FALSE),$B$3="Eikon",VLOOKUP(A660,TR_High!B:C,2,0)),"")</f>
        <v/>
      </c>
      <c r="C660" s="7" t="str">
        <f ca="1">IFERROR(_xlfn.IFS($B$3="Bloomberg",VLOOKUP(A660,BBG_H_L!$A:$C,2,FALSE),$B$3="Eikon",VLOOKUP(A660,TR_Low!B:C,2,0)),"")</f>
        <v/>
      </c>
      <c r="F660" s="7" t="str">
        <f t="shared" ca="1" si="61"/>
        <v/>
      </c>
      <c r="G660" s="7" t="str">
        <f t="shared" ca="1" si="62"/>
        <v/>
      </c>
      <c r="H660" s="7" t="str">
        <f t="shared" ca="1" si="63"/>
        <v/>
      </c>
      <c r="J660" s="15" t="str">
        <f t="shared" ca="1" si="64"/>
        <v/>
      </c>
    </row>
    <row r="661" spans="1:10" x14ac:dyDescent="0.35">
      <c r="A661" s="10" t="str">
        <f t="shared" ca="1" si="60"/>
        <v/>
      </c>
      <c r="B661" s="2" t="str" cm="1">
        <f t="array" aca="1" ref="B661" ca="1">IFERROR(_xlfn.IFS($B$3="Bloomberg",VLOOKUP(A661,BBG_H_L!$A:$C,3,FALSE),$B$3="Eikon",VLOOKUP(A661,TR_High!B:C,2,0)),"")</f>
        <v/>
      </c>
      <c r="C661" s="7" t="str">
        <f ca="1">IFERROR(_xlfn.IFS($B$3="Bloomberg",VLOOKUP(A661,BBG_H_L!$A:$C,2,FALSE),$B$3="Eikon",VLOOKUP(A661,TR_Low!B:C,2,0)),"")</f>
        <v/>
      </c>
      <c r="F661" s="7" t="str">
        <f t="shared" ca="1" si="61"/>
        <v/>
      </c>
      <c r="G661" s="7" t="str">
        <f t="shared" ca="1" si="62"/>
        <v/>
      </c>
      <c r="H661" s="7" t="str">
        <f t="shared" ca="1" si="63"/>
        <v/>
      </c>
      <c r="J661" s="15" t="str">
        <f t="shared" ca="1" si="64"/>
        <v/>
      </c>
    </row>
    <row r="662" spans="1:10" x14ac:dyDescent="0.35">
      <c r="A662" s="10" t="str">
        <f t="shared" ca="1" si="60"/>
        <v/>
      </c>
      <c r="B662" s="2" t="str" cm="1">
        <f t="array" aca="1" ref="B662" ca="1">IFERROR(_xlfn.IFS($B$3="Bloomberg",VLOOKUP(A662,BBG_H_L!$A:$C,3,FALSE),$B$3="Eikon",VLOOKUP(A662,TR_High!B:C,2,0)),"")</f>
        <v/>
      </c>
      <c r="C662" s="7" t="str">
        <f ca="1">IFERROR(_xlfn.IFS($B$3="Bloomberg",VLOOKUP(A662,BBG_H_L!$A:$C,2,FALSE),$B$3="Eikon",VLOOKUP(A662,TR_Low!B:C,2,0)),"")</f>
        <v/>
      </c>
      <c r="F662" s="7" t="str">
        <f t="shared" ca="1" si="61"/>
        <v/>
      </c>
      <c r="G662" s="7" t="str">
        <f t="shared" ca="1" si="62"/>
        <v/>
      </c>
      <c r="H662" s="7" t="str">
        <f t="shared" ca="1" si="63"/>
        <v/>
      </c>
      <c r="J662" s="15" t="str">
        <f t="shared" ca="1" si="64"/>
        <v/>
      </c>
    </row>
    <row r="663" spans="1:10" x14ac:dyDescent="0.35">
      <c r="A663" s="10" t="str">
        <f t="shared" ca="1" si="60"/>
        <v/>
      </c>
      <c r="B663" s="2" t="str" cm="1">
        <f t="array" aca="1" ref="B663" ca="1">IFERROR(_xlfn.IFS($B$3="Bloomberg",VLOOKUP(A663,BBG_H_L!$A:$C,3,FALSE),$B$3="Eikon",VLOOKUP(A663,TR_High!B:C,2,0)),"")</f>
        <v/>
      </c>
      <c r="C663" s="7" t="str">
        <f ca="1">IFERROR(_xlfn.IFS($B$3="Bloomberg",VLOOKUP(A663,BBG_H_L!$A:$C,2,FALSE),$B$3="Eikon",VLOOKUP(A663,TR_Low!B:C,2,0)),"")</f>
        <v/>
      </c>
      <c r="F663" s="7" t="str">
        <f t="shared" ca="1" si="61"/>
        <v/>
      </c>
      <c r="G663" s="7" t="str">
        <f t="shared" ca="1" si="62"/>
        <v/>
      </c>
      <c r="H663" s="7" t="str">
        <f t="shared" ca="1" si="63"/>
        <v/>
      </c>
      <c r="J663" s="15" t="str">
        <f t="shared" ca="1" si="64"/>
        <v/>
      </c>
    </row>
    <row r="664" spans="1:10" x14ac:dyDescent="0.35">
      <c r="A664" s="10" t="str">
        <f t="shared" ca="1" si="60"/>
        <v/>
      </c>
      <c r="B664" s="2" t="str" cm="1">
        <f t="array" aca="1" ref="B664" ca="1">IFERROR(_xlfn.IFS($B$3="Bloomberg",VLOOKUP(A664,BBG_H_L!$A:$C,3,FALSE),$B$3="Eikon",VLOOKUP(A664,TR_High!B:C,2,0)),"")</f>
        <v/>
      </c>
      <c r="C664" s="7" t="str">
        <f ca="1">IFERROR(_xlfn.IFS($B$3="Bloomberg",VLOOKUP(A664,BBG_H_L!$A:$C,2,FALSE),$B$3="Eikon",VLOOKUP(A664,TR_Low!B:C,2,0)),"")</f>
        <v/>
      </c>
      <c r="F664" s="7" t="str">
        <f t="shared" ca="1" si="61"/>
        <v/>
      </c>
      <c r="G664" s="7" t="str">
        <f t="shared" ca="1" si="62"/>
        <v/>
      </c>
      <c r="H664" s="7" t="str">
        <f t="shared" ca="1" si="63"/>
        <v/>
      </c>
      <c r="J664" s="15" t="str">
        <f t="shared" ca="1" si="64"/>
        <v/>
      </c>
    </row>
    <row r="665" spans="1:10" x14ac:dyDescent="0.35">
      <c r="A665" s="10" t="str">
        <f t="shared" ca="1" si="60"/>
        <v/>
      </c>
      <c r="B665" s="2" t="str" cm="1">
        <f t="array" aca="1" ref="B665" ca="1">IFERROR(_xlfn.IFS($B$3="Bloomberg",VLOOKUP(A665,BBG_H_L!$A:$C,3,FALSE),$B$3="Eikon",VLOOKUP(A665,TR_High!B:C,2,0)),"")</f>
        <v/>
      </c>
      <c r="C665" s="7" t="str">
        <f ca="1">IFERROR(_xlfn.IFS($B$3="Bloomberg",VLOOKUP(A665,BBG_H_L!$A:$C,2,FALSE),$B$3="Eikon",VLOOKUP(A665,TR_Low!B:C,2,0)),"")</f>
        <v/>
      </c>
      <c r="F665" s="7" t="str">
        <f t="shared" ca="1" si="61"/>
        <v/>
      </c>
      <c r="G665" s="7" t="str">
        <f t="shared" ca="1" si="62"/>
        <v/>
      </c>
      <c r="H665" s="7" t="str">
        <f t="shared" ca="1" si="63"/>
        <v/>
      </c>
      <c r="J665" s="15" t="str">
        <f t="shared" ca="1" si="64"/>
        <v/>
      </c>
    </row>
    <row r="666" spans="1:10" x14ac:dyDescent="0.35">
      <c r="A666" s="10" t="str">
        <f t="shared" ca="1" si="60"/>
        <v/>
      </c>
      <c r="B666" s="2" t="str" cm="1">
        <f t="array" aca="1" ref="B666" ca="1">IFERROR(_xlfn.IFS($B$3="Bloomberg",VLOOKUP(A666,BBG_H_L!$A:$C,3,FALSE),$B$3="Eikon",VLOOKUP(A666,TR_High!B:C,2,0)),"")</f>
        <v/>
      </c>
      <c r="C666" s="7" t="str">
        <f ca="1">IFERROR(_xlfn.IFS($B$3="Bloomberg",VLOOKUP(A666,BBG_H_L!$A:$C,2,FALSE),$B$3="Eikon",VLOOKUP(A666,TR_Low!B:C,2,0)),"")</f>
        <v/>
      </c>
      <c r="F666" s="7" t="str">
        <f t="shared" ca="1" si="61"/>
        <v/>
      </c>
      <c r="G666" s="7" t="str">
        <f t="shared" ca="1" si="62"/>
        <v/>
      </c>
      <c r="H666" s="7" t="str">
        <f t="shared" ca="1" si="63"/>
        <v/>
      </c>
      <c r="J666" s="15" t="str">
        <f t="shared" ca="1" si="64"/>
        <v/>
      </c>
    </row>
    <row r="667" spans="1:10" x14ac:dyDescent="0.35">
      <c r="A667" s="10" t="str">
        <f t="shared" ca="1" si="60"/>
        <v/>
      </c>
      <c r="B667" s="2" t="str" cm="1">
        <f t="array" aca="1" ref="B667" ca="1">IFERROR(_xlfn.IFS($B$3="Bloomberg",VLOOKUP(A667,BBG_H_L!$A:$C,3,FALSE),$B$3="Eikon",VLOOKUP(A667,TR_High!B:C,2,0)),"")</f>
        <v/>
      </c>
      <c r="C667" s="7" t="str">
        <f ca="1">IFERROR(_xlfn.IFS($B$3="Bloomberg",VLOOKUP(A667,BBG_H_L!$A:$C,2,FALSE),$B$3="Eikon",VLOOKUP(A667,TR_Low!B:C,2,0)),"")</f>
        <v/>
      </c>
      <c r="F667" s="7" t="str">
        <f t="shared" ca="1" si="61"/>
        <v/>
      </c>
      <c r="G667" s="7" t="str">
        <f t="shared" ca="1" si="62"/>
        <v/>
      </c>
      <c r="H667" s="7" t="str">
        <f t="shared" ca="1" si="63"/>
        <v/>
      </c>
      <c r="J667" s="15" t="str">
        <f t="shared" ca="1" si="64"/>
        <v/>
      </c>
    </row>
    <row r="668" spans="1:10" x14ac:dyDescent="0.35">
      <c r="A668" s="10" t="str">
        <f t="shared" ca="1" si="60"/>
        <v/>
      </c>
      <c r="B668" s="2" t="str" cm="1">
        <f t="array" aca="1" ref="B668" ca="1">IFERROR(_xlfn.IFS($B$3="Bloomberg",VLOOKUP(A668,BBG_H_L!$A:$C,3,FALSE),$B$3="Eikon",VLOOKUP(A668,TR_High!B:C,2,0)),"")</f>
        <v/>
      </c>
      <c r="C668" s="7" t="str">
        <f ca="1">IFERROR(_xlfn.IFS($B$3="Bloomberg",VLOOKUP(A668,BBG_H_L!$A:$C,2,FALSE),$B$3="Eikon",VLOOKUP(A668,TR_Low!B:C,2,0)),"")</f>
        <v/>
      </c>
      <c r="F668" s="7" t="str">
        <f t="shared" ca="1" si="61"/>
        <v/>
      </c>
      <c r="G668" s="7" t="str">
        <f t="shared" ca="1" si="62"/>
        <v/>
      </c>
      <c r="H668" s="7" t="str">
        <f t="shared" ca="1" si="63"/>
        <v/>
      </c>
      <c r="J668" s="15" t="str">
        <f t="shared" ca="1" si="64"/>
        <v/>
      </c>
    </row>
    <row r="669" spans="1:10" x14ac:dyDescent="0.35">
      <c r="A669" s="10" t="str">
        <f t="shared" ca="1" si="60"/>
        <v/>
      </c>
      <c r="B669" s="2" t="str" cm="1">
        <f t="array" aca="1" ref="B669" ca="1">IFERROR(_xlfn.IFS($B$3="Bloomberg",VLOOKUP(A669,BBG_H_L!$A:$C,3,FALSE),$B$3="Eikon",VLOOKUP(A669,TR_High!B:C,2,0)),"")</f>
        <v/>
      </c>
      <c r="C669" s="7" t="str">
        <f ca="1">IFERROR(_xlfn.IFS($B$3="Bloomberg",VLOOKUP(A669,BBG_H_L!$A:$C,2,FALSE),$B$3="Eikon",VLOOKUP(A669,TR_Low!B:C,2,0)),"")</f>
        <v/>
      </c>
      <c r="F669" s="7" t="str">
        <f t="shared" ca="1" si="61"/>
        <v/>
      </c>
      <c r="G669" s="7" t="str">
        <f t="shared" ca="1" si="62"/>
        <v/>
      </c>
      <c r="H669" s="7" t="str">
        <f t="shared" ca="1" si="63"/>
        <v/>
      </c>
      <c r="J669" s="15" t="str">
        <f t="shared" ca="1" si="64"/>
        <v/>
      </c>
    </row>
    <row r="670" spans="1:10" x14ac:dyDescent="0.35">
      <c r="A670" s="10" t="str">
        <f t="shared" ca="1" si="60"/>
        <v/>
      </c>
      <c r="B670" s="2" t="str" cm="1">
        <f t="array" aca="1" ref="B670" ca="1">IFERROR(_xlfn.IFS($B$3="Bloomberg",VLOOKUP(A670,BBG_H_L!$A:$C,3,FALSE),$B$3="Eikon",VLOOKUP(A670,TR_High!B:C,2,0)),"")</f>
        <v/>
      </c>
      <c r="C670" s="7" t="str">
        <f ca="1">IFERROR(_xlfn.IFS($B$3="Bloomberg",VLOOKUP(A670,BBG_H_L!$A:$C,2,FALSE),$B$3="Eikon",VLOOKUP(A670,TR_Low!B:C,2,0)),"")</f>
        <v/>
      </c>
      <c r="F670" s="7" t="str">
        <f t="shared" ca="1" si="61"/>
        <v/>
      </c>
      <c r="G670" s="7" t="str">
        <f t="shared" ca="1" si="62"/>
        <v/>
      </c>
      <c r="H670" s="7" t="str">
        <f t="shared" ca="1" si="63"/>
        <v/>
      </c>
      <c r="J670" s="15" t="str">
        <f t="shared" ca="1" si="64"/>
        <v/>
      </c>
    </row>
    <row r="671" spans="1:10" x14ac:dyDescent="0.35">
      <c r="A671" s="10" t="str">
        <f t="shared" ca="1" si="60"/>
        <v/>
      </c>
      <c r="B671" s="2" t="str" cm="1">
        <f t="array" aca="1" ref="B671" ca="1">IFERROR(_xlfn.IFS($B$3="Bloomberg",VLOOKUP(A671,BBG_H_L!$A:$C,3,FALSE),$B$3="Eikon",VLOOKUP(A671,TR_High!B:C,2,0)),"")</f>
        <v/>
      </c>
      <c r="C671" s="7" t="str">
        <f ca="1">IFERROR(_xlfn.IFS($B$3="Bloomberg",VLOOKUP(A671,BBG_H_L!$A:$C,2,FALSE),$B$3="Eikon",VLOOKUP(A671,TR_Low!B:C,2,0)),"")</f>
        <v/>
      </c>
      <c r="F671" s="7" t="str">
        <f t="shared" ca="1" si="61"/>
        <v/>
      </c>
      <c r="G671" s="7" t="str">
        <f t="shared" ca="1" si="62"/>
        <v/>
      </c>
      <c r="H671" s="7" t="str">
        <f t="shared" ca="1" si="63"/>
        <v/>
      </c>
      <c r="J671" s="15" t="str">
        <f t="shared" ca="1" si="64"/>
        <v/>
      </c>
    </row>
    <row r="672" spans="1:10" x14ac:dyDescent="0.35">
      <c r="A672" s="10" t="str">
        <f t="shared" ca="1" si="60"/>
        <v/>
      </c>
      <c r="B672" s="2" t="str" cm="1">
        <f t="array" aca="1" ref="B672" ca="1">IFERROR(_xlfn.IFS($B$3="Bloomberg",VLOOKUP(A672,BBG_H_L!$A:$C,3,FALSE),$B$3="Eikon",VLOOKUP(A672,TR_High!B:C,2,0)),"")</f>
        <v/>
      </c>
      <c r="C672" s="7" t="str">
        <f ca="1">IFERROR(_xlfn.IFS($B$3="Bloomberg",VLOOKUP(A672,BBG_H_L!$A:$C,2,FALSE),$B$3="Eikon",VLOOKUP(A672,TR_Low!B:C,2,0)),"")</f>
        <v/>
      </c>
      <c r="F672" s="7" t="str">
        <f t="shared" ca="1" si="61"/>
        <v/>
      </c>
      <c r="G672" s="7" t="str">
        <f t="shared" ca="1" si="62"/>
        <v/>
      </c>
      <c r="H672" s="7" t="str">
        <f t="shared" ca="1" si="63"/>
        <v/>
      </c>
      <c r="J672" s="15" t="str">
        <f t="shared" ca="1" si="64"/>
        <v/>
      </c>
    </row>
    <row r="673" spans="1:10" x14ac:dyDescent="0.35">
      <c r="A673" s="10" t="str">
        <f t="shared" ca="1" si="60"/>
        <v/>
      </c>
      <c r="B673" s="2" t="str" cm="1">
        <f t="array" aca="1" ref="B673" ca="1">IFERROR(_xlfn.IFS($B$3="Bloomberg",VLOOKUP(A673,BBG_H_L!$A:$C,3,FALSE),$B$3="Eikon",VLOOKUP(A673,TR_High!B:C,2,0)),"")</f>
        <v/>
      </c>
      <c r="C673" s="7" t="str">
        <f ca="1">IFERROR(_xlfn.IFS($B$3="Bloomberg",VLOOKUP(A673,BBG_H_L!$A:$C,2,FALSE),$B$3="Eikon",VLOOKUP(A673,TR_Low!B:C,2,0)),"")</f>
        <v/>
      </c>
      <c r="F673" s="7" t="str">
        <f t="shared" ca="1" si="61"/>
        <v/>
      </c>
      <c r="G673" s="7" t="str">
        <f t="shared" ca="1" si="62"/>
        <v/>
      </c>
      <c r="H673" s="7" t="str">
        <f t="shared" ca="1" si="63"/>
        <v/>
      </c>
      <c r="J673" s="15" t="str">
        <f t="shared" ca="1" si="64"/>
        <v/>
      </c>
    </row>
    <row r="674" spans="1:10" x14ac:dyDescent="0.35">
      <c r="A674" s="10" t="str">
        <f t="shared" ca="1" si="60"/>
        <v/>
      </c>
      <c r="B674" s="2" t="str" cm="1">
        <f t="array" aca="1" ref="B674" ca="1">IFERROR(_xlfn.IFS($B$3="Bloomberg",VLOOKUP(A674,BBG_H_L!$A:$C,3,FALSE),$B$3="Eikon",VLOOKUP(A674,TR_High!B:C,2,0)),"")</f>
        <v/>
      </c>
      <c r="C674" s="7" t="str">
        <f ca="1">IFERROR(_xlfn.IFS($B$3="Bloomberg",VLOOKUP(A674,BBG_H_L!$A:$C,2,FALSE),$B$3="Eikon",VLOOKUP(A674,TR_Low!B:C,2,0)),"")</f>
        <v/>
      </c>
      <c r="F674" s="7" t="str">
        <f t="shared" ca="1" si="61"/>
        <v/>
      </c>
      <c r="G674" s="7" t="str">
        <f t="shared" ca="1" si="62"/>
        <v/>
      </c>
      <c r="H674" s="7" t="str">
        <f t="shared" ca="1" si="63"/>
        <v/>
      </c>
      <c r="J674" s="15" t="str">
        <f t="shared" ca="1" si="64"/>
        <v/>
      </c>
    </row>
    <row r="675" spans="1:10" x14ac:dyDescent="0.35">
      <c r="A675" s="10" t="str">
        <f t="shared" ca="1" si="60"/>
        <v/>
      </c>
      <c r="B675" s="2" t="str" cm="1">
        <f t="array" aca="1" ref="B675" ca="1">IFERROR(_xlfn.IFS($B$3="Bloomberg",VLOOKUP(A675,BBG_H_L!$A:$C,3,FALSE),$B$3="Eikon",VLOOKUP(A675,TR_High!B:C,2,0)),"")</f>
        <v/>
      </c>
      <c r="C675" s="7" t="str">
        <f ca="1">IFERROR(_xlfn.IFS($B$3="Bloomberg",VLOOKUP(A675,BBG_H_L!$A:$C,2,FALSE),$B$3="Eikon",VLOOKUP(A675,TR_Low!B:C,2,0)),"")</f>
        <v/>
      </c>
      <c r="F675" s="7" t="str">
        <f t="shared" ca="1" si="61"/>
        <v/>
      </c>
      <c r="G675" s="7" t="str">
        <f t="shared" ca="1" si="62"/>
        <v/>
      </c>
      <c r="H675" s="7" t="str">
        <f t="shared" ca="1" si="63"/>
        <v/>
      </c>
      <c r="J675" s="15" t="str">
        <f t="shared" ca="1" si="64"/>
        <v/>
      </c>
    </row>
    <row r="676" spans="1:10" x14ac:dyDescent="0.35">
      <c r="A676" s="10" t="str">
        <f t="shared" ca="1" si="60"/>
        <v/>
      </c>
      <c r="B676" s="2" t="str" cm="1">
        <f t="array" aca="1" ref="B676" ca="1">IFERROR(_xlfn.IFS($B$3="Bloomberg",VLOOKUP(A676,BBG_H_L!$A:$C,3,FALSE),$B$3="Eikon",VLOOKUP(A676,TR_High!B:C,2,0)),"")</f>
        <v/>
      </c>
      <c r="C676" s="7" t="str">
        <f ca="1">IFERROR(_xlfn.IFS($B$3="Bloomberg",VLOOKUP(A676,BBG_H_L!$A:$C,2,FALSE),$B$3="Eikon",VLOOKUP(A676,TR_Low!B:C,2,0)),"")</f>
        <v/>
      </c>
      <c r="F676" s="7" t="str">
        <f t="shared" ca="1" si="61"/>
        <v/>
      </c>
      <c r="G676" s="7" t="str">
        <f t="shared" ca="1" si="62"/>
        <v/>
      </c>
      <c r="H676" s="7" t="str">
        <f t="shared" ca="1" si="63"/>
        <v/>
      </c>
      <c r="J676" s="15" t="str">
        <f t="shared" ca="1" si="64"/>
        <v/>
      </c>
    </row>
    <row r="677" spans="1:10" x14ac:dyDescent="0.35">
      <c r="A677" s="10" t="str">
        <f t="shared" ca="1" si="60"/>
        <v/>
      </c>
      <c r="B677" s="2" t="str" cm="1">
        <f t="array" aca="1" ref="B677" ca="1">IFERROR(_xlfn.IFS($B$3="Bloomberg",VLOOKUP(A677,BBG_H_L!$A:$C,3,FALSE),$B$3="Eikon",VLOOKUP(A677,TR_High!B:C,2,0)),"")</f>
        <v/>
      </c>
      <c r="C677" s="7" t="str">
        <f ca="1">IFERROR(_xlfn.IFS($B$3="Bloomberg",VLOOKUP(A677,BBG_H_L!$A:$C,2,FALSE),$B$3="Eikon",VLOOKUP(A677,TR_Low!B:C,2,0)),"")</f>
        <v/>
      </c>
      <c r="F677" s="7" t="str">
        <f t="shared" ca="1" si="61"/>
        <v/>
      </c>
      <c r="G677" s="7" t="str">
        <f t="shared" ca="1" si="62"/>
        <v/>
      </c>
      <c r="H677" s="7" t="str">
        <f t="shared" ca="1" si="63"/>
        <v/>
      </c>
      <c r="J677" s="15" t="str">
        <f t="shared" ca="1" si="64"/>
        <v/>
      </c>
    </row>
    <row r="678" spans="1:10" x14ac:dyDescent="0.35">
      <c r="A678" s="10" t="str">
        <f t="shared" ca="1" si="60"/>
        <v/>
      </c>
      <c r="B678" s="2" t="str" cm="1">
        <f t="array" aca="1" ref="B678" ca="1">IFERROR(_xlfn.IFS($B$3="Bloomberg",VLOOKUP(A678,BBG_H_L!$A:$C,3,FALSE),$B$3="Eikon",VLOOKUP(A678,TR_High!B:C,2,0)),"")</f>
        <v/>
      </c>
      <c r="C678" s="7" t="str">
        <f ca="1">IFERROR(_xlfn.IFS($B$3="Bloomberg",VLOOKUP(A678,BBG_H_L!$A:$C,2,FALSE),$B$3="Eikon",VLOOKUP(A678,TR_Low!B:C,2,0)),"")</f>
        <v/>
      </c>
      <c r="F678" s="7" t="str">
        <f t="shared" ca="1" si="61"/>
        <v/>
      </c>
      <c r="G678" s="7" t="str">
        <f t="shared" ca="1" si="62"/>
        <v/>
      </c>
      <c r="H678" s="7" t="str">
        <f t="shared" ca="1" si="63"/>
        <v/>
      </c>
      <c r="J678" s="15" t="str">
        <f t="shared" ca="1" si="64"/>
        <v/>
      </c>
    </row>
    <row r="679" spans="1:10" x14ac:dyDescent="0.35">
      <c r="A679" s="10" t="str">
        <f t="shared" ca="1" si="60"/>
        <v/>
      </c>
      <c r="B679" s="2" t="str" cm="1">
        <f t="array" aca="1" ref="B679" ca="1">IFERROR(_xlfn.IFS($B$3="Bloomberg",VLOOKUP(A679,BBG_H_L!$A:$C,3,FALSE),$B$3="Eikon",VLOOKUP(A679,TR_High!B:C,2,0)),"")</f>
        <v/>
      </c>
      <c r="C679" s="7" t="str">
        <f ca="1">IFERROR(_xlfn.IFS($B$3="Bloomberg",VLOOKUP(A679,BBG_H_L!$A:$C,2,FALSE),$B$3="Eikon",VLOOKUP(A679,TR_Low!B:C,2,0)),"")</f>
        <v/>
      </c>
      <c r="F679" s="7" t="str">
        <f t="shared" ca="1" si="61"/>
        <v/>
      </c>
      <c r="G679" s="7" t="str">
        <f t="shared" ca="1" si="62"/>
        <v/>
      </c>
      <c r="H679" s="7" t="str">
        <f t="shared" ca="1" si="63"/>
        <v/>
      </c>
      <c r="J679" s="15" t="str">
        <f t="shared" ca="1" si="64"/>
        <v/>
      </c>
    </row>
    <row r="680" spans="1:10" x14ac:dyDescent="0.35">
      <c r="A680" s="10" t="str">
        <f t="shared" ca="1" si="60"/>
        <v/>
      </c>
      <c r="B680" s="2" t="str" cm="1">
        <f t="array" aca="1" ref="B680" ca="1">IFERROR(_xlfn.IFS($B$3="Bloomberg",VLOOKUP(A680,BBG_H_L!$A:$C,3,FALSE),$B$3="Eikon",VLOOKUP(A680,TR_High!B:C,2,0)),"")</f>
        <v/>
      </c>
      <c r="C680" s="7" t="str">
        <f ca="1">IFERROR(_xlfn.IFS($B$3="Bloomberg",VLOOKUP(A680,BBG_H_L!$A:$C,2,FALSE),$B$3="Eikon",VLOOKUP(A680,TR_Low!B:C,2,0)),"")</f>
        <v/>
      </c>
      <c r="F680" s="7" t="str">
        <f t="shared" ca="1" si="61"/>
        <v/>
      </c>
      <c r="G680" s="7" t="str">
        <f t="shared" ca="1" si="62"/>
        <v/>
      </c>
      <c r="H680" s="7" t="str">
        <f t="shared" ca="1" si="63"/>
        <v/>
      </c>
      <c r="J680" s="15" t="str">
        <f t="shared" ca="1" si="64"/>
        <v/>
      </c>
    </row>
    <row r="681" spans="1:10" x14ac:dyDescent="0.35">
      <c r="A681" s="10" t="str">
        <f t="shared" ca="1" si="60"/>
        <v/>
      </c>
      <c r="B681" s="2" t="str" cm="1">
        <f t="array" aca="1" ref="B681" ca="1">IFERROR(_xlfn.IFS($B$3="Bloomberg",VLOOKUP(A681,BBG_H_L!$A:$C,3,FALSE),$B$3="Eikon",VLOOKUP(A681,TR_High!B:C,2,0)),"")</f>
        <v/>
      </c>
      <c r="C681" s="7" t="str">
        <f ca="1">IFERROR(_xlfn.IFS($B$3="Bloomberg",VLOOKUP(A681,BBG_H_L!$A:$C,2,FALSE),$B$3="Eikon",VLOOKUP(A681,TR_Low!B:C,2,0)),"")</f>
        <v/>
      </c>
      <c r="F681" s="7" t="str">
        <f t="shared" ca="1" si="61"/>
        <v/>
      </c>
      <c r="G681" s="7" t="str">
        <f t="shared" ca="1" si="62"/>
        <v/>
      </c>
      <c r="H681" s="7" t="str">
        <f t="shared" ca="1" si="63"/>
        <v/>
      </c>
      <c r="J681" s="15" t="str">
        <f t="shared" ca="1" si="64"/>
        <v/>
      </c>
    </row>
    <row r="682" spans="1:10" x14ac:dyDescent="0.35">
      <c r="A682" s="10" t="str">
        <f t="shared" ca="1" si="60"/>
        <v/>
      </c>
      <c r="B682" s="2" t="str" cm="1">
        <f t="array" aca="1" ref="B682" ca="1">IFERROR(_xlfn.IFS($B$3="Bloomberg",VLOOKUP(A682,BBG_H_L!$A:$C,3,FALSE),$B$3="Eikon",VLOOKUP(A682,TR_High!B:C,2,0)),"")</f>
        <v/>
      </c>
      <c r="C682" s="7" t="str">
        <f ca="1">IFERROR(_xlfn.IFS($B$3="Bloomberg",VLOOKUP(A682,BBG_H_L!$A:$C,2,FALSE),$B$3="Eikon",VLOOKUP(A682,TR_Low!B:C,2,0)),"")</f>
        <v/>
      </c>
      <c r="F682" s="7" t="str">
        <f t="shared" ca="1" si="61"/>
        <v/>
      </c>
      <c r="G682" s="7" t="str">
        <f t="shared" ca="1" si="62"/>
        <v/>
      </c>
      <c r="H682" s="7" t="str">
        <f t="shared" ca="1" si="63"/>
        <v/>
      </c>
      <c r="J682" s="15" t="str">
        <f t="shared" ca="1" si="64"/>
        <v/>
      </c>
    </row>
    <row r="683" spans="1:10" x14ac:dyDescent="0.35">
      <c r="A683" s="10" t="str">
        <f t="shared" ca="1" si="60"/>
        <v/>
      </c>
      <c r="B683" s="2" t="str" cm="1">
        <f t="array" aca="1" ref="B683" ca="1">IFERROR(_xlfn.IFS($B$3="Bloomberg",VLOOKUP(A683,BBG_H_L!$A:$C,3,FALSE),$B$3="Eikon",VLOOKUP(A683,TR_High!B:C,2,0)),"")</f>
        <v/>
      </c>
      <c r="C683" s="7" t="str">
        <f ca="1">IFERROR(_xlfn.IFS($B$3="Bloomberg",VLOOKUP(A683,BBG_H_L!$A:$C,2,FALSE),$B$3="Eikon",VLOOKUP(A683,TR_Low!B:C,2,0)),"")</f>
        <v/>
      </c>
      <c r="F683" s="7" t="str">
        <f t="shared" ca="1" si="61"/>
        <v/>
      </c>
      <c r="G683" s="7" t="str">
        <f t="shared" ca="1" si="62"/>
        <v/>
      </c>
      <c r="H683" s="7" t="str">
        <f t="shared" ca="1" si="63"/>
        <v/>
      </c>
      <c r="J683" s="15" t="str">
        <f t="shared" ca="1" si="64"/>
        <v/>
      </c>
    </row>
    <row r="684" spans="1:10" x14ac:dyDescent="0.35">
      <c r="A684" s="10" t="str">
        <f t="shared" ca="1" si="60"/>
        <v/>
      </c>
      <c r="B684" s="2" t="str" cm="1">
        <f t="array" aca="1" ref="B684" ca="1">IFERROR(_xlfn.IFS($B$3="Bloomberg",VLOOKUP(A684,BBG_H_L!$A:$C,3,FALSE),$B$3="Eikon",VLOOKUP(A684,TR_High!B:C,2,0)),"")</f>
        <v/>
      </c>
      <c r="C684" s="7" t="str">
        <f ca="1">IFERROR(_xlfn.IFS($B$3="Bloomberg",VLOOKUP(A684,BBG_H_L!$A:$C,2,FALSE),$B$3="Eikon",VLOOKUP(A684,TR_Low!B:C,2,0)),"")</f>
        <v/>
      </c>
      <c r="F684" s="7" t="str">
        <f t="shared" ca="1" si="61"/>
        <v/>
      </c>
      <c r="G684" s="7" t="str">
        <f t="shared" ca="1" si="62"/>
        <v/>
      </c>
      <c r="H684" s="7" t="str">
        <f t="shared" ca="1" si="63"/>
        <v/>
      </c>
      <c r="J684" s="15" t="str">
        <f t="shared" ca="1" si="64"/>
        <v/>
      </c>
    </row>
    <row r="685" spans="1:10" x14ac:dyDescent="0.35">
      <c r="A685" s="10" t="str">
        <f t="shared" ca="1" si="60"/>
        <v/>
      </c>
      <c r="B685" s="2" t="str" cm="1">
        <f t="array" aca="1" ref="B685" ca="1">IFERROR(_xlfn.IFS($B$3="Bloomberg",VLOOKUP(A685,BBG_H_L!$A:$C,3,FALSE),$B$3="Eikon",VLOOKUP(A685,TR_High!B:C,2,0)),"")</f>
        <v/>
      </c>
      <c r="C685" s="7" t="str">
        <f ca="1">IFERROR(_xlfn.IFS($B$3="Bloomberg",VLOOKUP(A685,BBG_H_L!$A:$C,2,FALSE),$B$3="Eikon",VLOOKUP(A685,TR_Low!B:C,2,0)),"")</f>
        <v/>
      </c>
      <c r="F685" s="7" t="str">
        <f t="shared" ca="1" si="61"/>
        <v/>
      </c>
      <c r="G685" s="7" t="str">
        <f t="shared" ca="1" si="62"/>
        <v/>
      </c>
      <c r="H685" s="7" t="str">
        <f t="shared" ca="1" si="63"/>
        <v/>
      </c>
      <c r="J685" s="15" t="str">
        <f t="shared" ca="1" si="64"/>
        <v/>
      </c>
    </row>
    <row r="686" spans="1:10" x14ac:dyDescent="0.35">
      <c r="A686" s="10" t="str">
        <f t="shared" ca="1" si="60"/>
        <v/>
      </c>
      <c r="B686" s="2" t="str" cm="1">
        <f t="array" aca="1" ref="B686" ca="1">IFERROR(_xlfn.IFS($B$3="Bloomberg",VLOOKUP(A686,BBG_H_L!$A:$C,3,FALSE),$B$3="Eikon",VLOOKUP(A686,TR_High!B:C,2,0)),"")</f>
        <v/>
      </c>
      <c r="C686" s="7" t="str">
        <f ca="1">IFERROR(_xlfn.IFS($B$3="Bloomberg",VLOOKUP(A686,BBG_H_L!$A:$C,2,FALSE),$B$3="Eikon",VLOOKUP(A686,TR_Low!B:C,2,0)),"")</f>
        <v/>
      </c>
      <c r="F686" s="7" t="str">
        <f t="shared" ca="1" si="61"/>
        <v/>
      </c>
      <c r="G686" s="7" t="str">
        <f t="shared" ca="1" si="62"/>
        <v/>
      </c>
      <c r="H686" s="7" t="str">
        <f t="shared" ca="1" si="63"/>
        <v/>
      </c>
      <c r="J686" s="15" t="str">
        <f t="shared" ca="1" si="64"/>
        <v/>
      </c>
    </row>
    <row r="687" spans="1:10" x14ac:dyDescent="0.35">
      <c r="A687" s="10" t="str">
        <f t="shared" ca="1" si="60"/>
        <v/>
      </c>
      <c r="B687" s="2" t="str" cm="1">
        <f t="array" aca="1" ref="B687" ca="1">IFERROR(_xlfn.IFS($B$3="Bloomberg",VLOOKUP(A687,BBG_H_L!$A:$C,3,FALSE),$B$3="Eikon",VLOOKUP(A687,TR_High!B:C,2,0)),"")</f>
        <v/>
      </c>
      <c r="C687" s="7" t="str">
        <f ca="1">IFERROR(_xlfn.IFS($B$3="Bloomberg",VLOOKUP(A687,BBG_H_L!$A:$C,2,FALSE),$B$3="Eikon",VLOOKUP(A687,TR_Low!B:C,2,0)),"")</f>
        <v/>
      </c>
      <c r="F687" s="7" t="str">
        <f t="shared" ca="1" si="61"/>
        <v/>
      </c>
      <c r="G687" s="7" t="str">
        <f t="shared" ca="1" si="62"/>
        <v/>
      </c>
      <c r="H687" s="7" t="str">
        <f t="shared" ca="1" si="63"/>
        <v/>
      </c>
      <c r="J687" s="15" t="str">
        <f t="shared" ca="1" si="64"/>
        <v/>
      </c>
    </row>
    <row r="688" spans="1:10" x14ac:dyDescent="0.35">
      <c r="A688" s="10" t="str">
        <f t="shared" ca="1" si="60"/>
        <v/>
      </c>
      <c r="B688" s="2" t="str" cm="1">
        <f t="array" aca="1" ref="B688" ca="1">IFERROR(_xlfn.IFS($B$3="Bloomberg",VLOOKUP(A688,BBG_H_L!$A:$C,3,FALSE),$B$3="Eikon",VLOOKUP(A688,TR_High!B:C,2,0)),"")</f>
        <v/>
      </c>
      <c r="C688" s="7" t="str">
        <f ca="1">IFERROR(_xlfn.IFS($B$3="Bloomberg",VLOOKUP(A688,BBG_H_L!$A:$C,2,FALSE),$B$3="Eikon",VLOOKUP(A688,TR_Low!B:C,2,0)),"")</f>
        <v/>
      </c>
      <c r="F688" s="7" t="str">
        <f t="shared" ca="1" si="61"/>
        <v/>
      </c>
      <c r="G688" s="7" t="str">
        <f t="shared" ca="1" si="62"/>
        <v/>
      </c>
      <c r="H688" s="7" t="str">
        <f t="shared" ca="1" si="63"/>
        <v/>
      </c>
      <c r="J688" s="15" t="str">
        <f t="shared" ca="1" si="64"/>
        <v/>
      </c>
    </row>
    <row r="689" spans="1:10" x14ac:dyDescent="0.35">
      <c r="A689" s="10" t="str">
        <f t="shared" ca="1" si="60"/>
        <v/>
      </c>
      <c r="B689" s="2" t="str" cm="1">
        <f t="array" aca="1" ref="B689" ca="1">IFERROR(_xlfn.IFS($B$3="Bloomberg",VLOOKUP(A689,BBG_H_L!$A:$C,3,FALSE),$B$3="Eikon",VLOOKUP(A689,TR_High!B:C,2,0)),"")</f>
        <v/>
      </c>
      <c r="C689" s="7" t="str">
        <f ca="1">IFERROR(_xlfn.IFS($B$3="Bloomberg",VLOOKUP(A689,BBG_H_L!$A:$C,2,FALSE),$B$3="Eikon",VLOOKUP(A689,TR_Low!B:C,2,0)),"")</f>
        <v/>
      </c>
      <c r="F689" s="7" t="str">
        <f t="shared" ca="1" si="61"/>
        <v/>
      </c>
      <c r="G689" s="7" t="str">
        <f t="shared" ca="1" si="62"/>
        <v/>
      </c>
      <c r="H689" s="7" t="str">
        <f t="shared" ca="1" si="63"/>
        <v/>
      </c>
      <c r="J689" s="15" t="str">
        <f t="shared" ca="1" si="64"/>
        <v/>
      </c>
    </row>
    <row r="690" spans="1:10" x14ac:dyDescent="0.35">
      <c r="A690" s="10" t="str">
        <f t="shared" ca="1" si="60"/>
        <v/>
      </c>
      <c r="B690" s="2" t="str" cm="1">
        <f t="array" aca="1" ref="B690" ca="1">IFERROR(_xlfn.IFS($B$3="Bloomberg",VLOOKUP(A690,BBG_H_L!$A:$C,3,FALSE),$B$3="Eikon",VLOOKUP(A690,TR_High!B:C,2,0)),"")</f>
        <v/>
      </c>
      <c r="C690" s="7" t="str">
        <f ca="1">IFERROR(_xlfn.IFS($B$3="Bloomberg",VLOOKUP(A690,BBG_H_L!$A:$C,2,FALSE),$B$3="Eikon",VLOOKUP(A690,TR_Low!B:C,2,0)),"")</f>
        <v/>
      </c>
      <c r="F690" s="7" t="str">
        <f t="shared" ca="1" si="61"/>
        <v/>
      </c>
      <c r="G690" s="7" t="str">
        <f t="shared" ca="1" si="62"/>
        <v/>
      </c>
      <c r="H690" s="7" t="str">
        <f t="shared" ca="1" si="63"/>
        <v/>
      </c>
      <c r="J690" s="15" t="str">
        <f t="shared" ca="1" si="64"/>
        <v/>
      </c>
    </row>
    <row r="691" spans="1:10" x14ac:dyDescent="0.35">
      <c r="A691" s="10" t="str">
        <f t="shared" ca="1" si="60"/>
        <v/>
      </c>
      <c r="B691" s="2" t="str" cm="1">
        <f t="array" aca="1" ref="B691" ca="1">IFERROR(_xlfn.IFS($B$3="Bloomberg",VLOOKUP(A691,BBG_H_L!$A:$C,3,FALSE),$B$3="Eikon",VLOOKUP(A691,TR_High!B:C,2,0)),"")</f>
        <v/>
      </c>
      <c r="C691" s="7" t="str">
        <f ca="1">IFERROR(_xlfn.IFS($B$3="Bloomberg",VLOOKUP(A691,BBG_H_L!$A:$C,2,FALSE),$B$3="Eikon",VLOOKUP(A691,TR_Low!B:C,2,0)),"")</f>
        <v/>
      </c>
      <c r="F691" s="7" t="str">
        <f t="shared" ca="1" si="61"/>
        <v/>
      </c>
      <c r="G691" s="7" t="str">
        <f t="shared" ca="1" si="62"/>
        <v/>
      </c>
      <c r="H691" s="7" t="str">
        <f t="shared" ca="1" si="63"/>
        <v/>
      </c>
      <c r="J691" s="15" t="str">
        <f t="shared" ca="1" si="64"/>
        <v/>
      </c>
    </row>
    <row r="692" spans="1:10" x14ac:dyDescent="0.35">
      <c r="A692" s="10" t="str">
        <f t="shared" ca="1" si="60"/>
        <v/>
      </c>
      <c r="B692" s="2" t="str" cm="1">
        <f t="array" aca="1" ref="B692" ca="1">IFERROR(_xlfn.IFS($B$3="Bloomberg",VLOOKUP(A692,BBG_H_L!$A:$C,3,FALSE),$B$3="Eikon",VLOOKUP(A692,TR_High!B:C,2,0)),"")</f>
        <v/>
      </c>
      <c r="C692" s="7" t="str">
        <f ca="1">IFERROR(_xlfn.IFS($B$3="Bloomberg",VLOOKUP(A692,BBG_H_L!$A:$C,2,FALSE),$B$3="Eikon",VLOOKUP(A692,TR_Low!B:C,2,0)),"")</f>
        <v/>
      </c>
      <c r="F692" s="7" t="str">
        <f t="shared" ca="1" si="61"/>
        <v/>
      </c>
      <c r="G692" s="7" t="str">
        <f t="shared" ca="1" si="62"/>
        <v/>
      </c>
      <c r="H692" s="7" t="str">
        <f t="shared" ca="1" si="63"/>
        <v/>
      </c>
      <c r="J692" s="15" t="str">
        <f t="shared" ca="1" si="64"/>
        <v/>
      </c>
    </row>
    <row r="693" spans="1:10" x14ac:dyDescent="0.35">
      <c r="A693" s="10" t="str">
        <f t="shared" ca="1" si="60"/>
        <v/>
      </c>
      <c r="B693" s="2" t="str" cm="1">
        <f t="array" aca="1" ref="B693" ca="1">IFERROR(_xlfn.IFS($B$3="Bloomberg",VLOOKUP(A693,BBG_H_L!$A:$C,3,FALSE),$B$3="Eikon",VLOOKUP(A693,TR_High!B:C,2,0)),"")</f>
        <v/>
      </c>
      <c r="C693" s="7" t="str">
        <f ca="1">IFERROR(_xlfn.IFS($B$3="Bloomberg",VLOOKUP(A693,BBG_H_L!$A:$C,2,FALSE),$B$3="Eikon",VLOOKUP(A693,TR_Low!B:C,2,0)),"")</f>
        <v/>
      </c>
      <c r="F693" s="7" t="str">
        <f t="shared" ca="1" si="61"/>
        <v/>
      </c>
      <c r="G693" s="7" t="str">
        <f t="shared" ca="1" si="62"/>
        <v/>
      </c>
      <c r="H693" s="7" t="str">
        <f t="shared" ca="1" si="63"/>
        <v/>
      </c>
      <c r="J693" s="15" t="str">
        <f t="shared" ca="1" si="64"/>
        <v/>
      </c>
    </row>
    <row r="694" spans="1:10" x14ac:dyDescent="0.35">
      <c r="A694" s="10" t="str">
        <f t="shared" ca="1" si="60"/>
        <v/>
      </c>
      <c r="B694" s="2" t="str" cm="1">
        <f t="array" aca="1" ref="B694" ca="1">IFERROR(_xlfn.IFS($B$3="Bloomberg",VLOOKUP(A694,BBG_H_L!$A:$C,3,FALSE),$B$3="Eikon",VLOOKUP(A694,TR_High!B:C,2,0)),"")</f>
        <v/>
      </c>
      <c r="C694" s="7" t="str">
        <f ca="1">IFERROR(_xlfn.IFS($B$3="Bloomberg",VLOOKUP(A694,BBG_H_L!$A:$C,2,FALSE),$B$3="Eikon",VLOOKUP(A694,TR_Low!B:C,2,0)),"")</f>
        <v/>
      </c>
      <c r="F694" s="7" t="str">
        <f t="shared" ca="1" si="61"/>
        <v/>
      </c>
      <c r="G694" s="7" t="str">
        <f t="shared" ca="1" si="62"/>
        <v/>
      </c>
      <c r="H694" s="7" t="str">
        <f t="shared" ca="1" si="63"/>
        <v/>
      </c>
      <c r="J694" s="15" t="str">
        <f t="shared" ca="1" si="64"/>
        <v/>
      </c>
    </row>
    <row r="695" spans="1:10" x14ac:dyDescent="0.35">
      <c r="A695" s="10" t="str">
        <f t="shared" ca="1" si="60"/>
        <v/>
      </c>
      <c r="B695" s="2" t="str" cm="1">
        <f t="array" aca="1" ref="B695" ca="1">IFERROR(_xlfn.IFS($B$3="Bloomberg",VLOOKUP(A695,BBG_H_L!$A:$C,3,FALSE),$B$3="Eikon",VLOOKUP(A695,TR_High!B:C,2,0)),"")</f>
        <v/>
      </c>
      <c r="C695" s="7" t="str">
        <f ca="1">IFERROR(_xlfn.IFS($B$3="Bloomberg",VLOOKUP(A695,BBG_H_L!$A:$C,2,FALSE),$B$3="Eikon",VLOOKUP(A695,TR_Low!B:C,2,0)),"")</f>
        <v/>
      </c>
      <c r="F695" s="7" t="str">
        <f t="shared" ca="1" si="61"/>
        <v/>
      </c>
      <c r="G695" s="7" t="str">
        <f t="shared" ca="1" si="62"/>
        <v/>
      </c>
      <c r="H695" s="7" t="str">
        <f t="shared" ca="1" si="63"/>
        <v/>
      </c>
      <c r="J695" s="15" t="str">
        <f t="shared" ca="1" si="64"/>
        <v/>
      </c>
    </row>
    <row r="696" spans="1:10" x14ac:dyDescent="0.35">
      <c r="A696" s="10" t="str">
        <f t="shared" ca="1" si="60"/>
        <v/>
      </c>
      <c r="B696" s="2" t="str" cm="1">
        <f t="array" aca="1" ref="B696" ca="1">IFERROR(_xlfn.IFS($B$3="Bloomberg",VLOOKUP(A696,BBG_H_L!$A:$C,3,FALSE),$B$3="Eikon",VLOOKUP(A696,TR_High!B:C,2,0)),"")</f>
        <v/>
      </c>
      <c r="C696" s="7" t="str">
        <f ca="1">IFERROR(_xlfn.IFS($B$3="Bloomberg",VLOOKUP(A696,BBG_H_L!$A:$C,2,FALSE),$B$3="Eikon",VLOOKUP(A696,TR_Low!B:C,2,0)),"")</f>
        <v/>
      </c>
      <c r="F696" s="7" t="str">
        <f t="shared" ca="1" si="61"/>
        <v/>
      </c>
      <c r="G696" s="7" t="str">
        <f t="shared" ca="1" si="62"/>
        <v/>
      </c>
      <c r="H696" s="7" t="str">
        <f t="shared" ca="1" si="63"/>
        <v/>
      </c>
      <c r="J696" s="15" t="str">
        <f t="shared" ca="1" si="64"/>
        <v/>
      </c>
    </row>
    <row r="697" spans="1:10" x14ac:dyDescent="0.35">
      <c r="A697" s="10" t="str">
        <f t="shared" ca="1" si="60"/>
        <v/>
      </c>
      <c r="B697" s="2" t="str" cm="1">
        <f t="array" aca="1" ref="B697" ca="1">IFERROR(_xlfn.IFS($B$3="Bloomberg",VLOOKUP(A697,BBG_H_L!$A:$C,3,FALSE),$B$3="Eikon",VLOOKUP(A697,TR_High!B:C,2,0)),"")</f>
        <v/>
      </c>
      <c r="C697" s="7" t="str">
        <f ca="1">IFERROR(_xlfn.IFS($B$3="Bloomberg",VLOOKUP(A697,BBG_H_L!$A:$C,2,FALSE),$B$3="Eikon",VLOOKUP(A697,TR_Low!B:C,2,0)),"")</f>
        <v/>
      </c>
      <c r="F697" s="7" t="str">
        <f t="shared" ca="1" si="61"/>
        <v/>
      </c>
      <c r="G697" s="7" t="str">
        <f t="shared" ca="1" si="62"/>
        <v/>
      </c>
      <c r="H697" s="7" t="str">
        <f t="shared" ca="1" si="63"/>
        <v/>
      </c>
      <c r="J697" s="15" t="str">
        <f t="shared" ca="1" si="64"/>
        <v/>
      </c>
    </row>
    <row r="698" spans="1:10" x14ac:dyDescent="0.35">
      <c r="A698" s="10" t="str">
        <f t="shared" ca="1" si="60"/>
        <v/>
      </c>
      <c r="B698" s="2" t="str" cm="1">
        <f t="array" aca="1" ref="B698" ca="1">IFERROR(_xlfn.IFS($B$3="Bloomberg",VLOOKUP(A698,BBG_H_L!$A:$C,3,FALSE),$B$3="Eikon",VLOOKUP(A698,TR_High!B:C,2,0)),"")</f>
        <v/>
      </c>
      <c r="C698" s="7" t="str">
        <f ca="1">IFERROR(_xlfn.IFS($B$3="Bloomberg",VLOOKUP(A698,BBG_H_L!$A:$C,2,FALSE),$B$3="Eikon",VLOOKUP(A698,TR_Low!B:C,2,0)),"")</f>
        <v/>
      </c>
      <c r="F698" s="7" t="str">
        <f t="shared" ca="1" si="61"/>
        <v/>
      </c>
      <c r="G698" s="7" t="str">
        <f t="shared" ca="1" si="62"/>
        <v/>
      </c>
      <c r="H698" s="7" t="str">
        <f t="shared" ca="1" si="63"/>
        <v/>
      </c>
      <c r="J698" s="15" t="str">
        <f t="shared" ca="1" si="64"/>
        <v/>
      </c>
    </row>
    <row r="699" spans="1:10" x14ac:dyDescent="0.35">
      <c r="A699" s="10" t="str">
        <f t="shared" ca="1" si="60"/>
        <v/>
      </c>
      <c r="B699" s="2" t="str" cm="1">
        <f t="array" aca="1" ref="B699" ca="1">IFERROR(_xlfn.IFS($B$3="Bloomberg",VLOOKUP(A699,BBG_H_L!$A:$C,3,FALSE),$B$3="Eikon",VLOOKUP(A699,TR_High!B:C,2,0)),"")</f>
        <v/>
      </c>
      <c r="C699" s="7" t="str">
        <f ca="1">IFERROR(_xlfn.IFS($B$3="Bloomberg",VLOOKUP(A699,BBG_H_L!$A:$C,2,FALSE),$B$3="Eikon",VLOOKUP(A699,TR_Low!B:C,2,0)),"")</f>
        <v/>
      </c>
      <c r="F699" s="7" t="str">
        <f t="shared" ca="1" si="61"/>
        <v/>
      </c>
      <c r="G699" s="7" t="str">
        <f t="shared" ca="1" si="62"/>
        <v/>
      </c>
      <c r="H699" s="7" t="str">
        <f t="shared" ca="1" si="63"/>
        <v/>
      </c>
      <c r="J699" s="15" t="str">
        <f t="shared" ca="1" si="64"/>
        <v/>
      </c>
    </row>
    <row r="700" spans="1:10" x14ac:dyDescent="0.35">
      <c r="A700" s="10" t="str">
        <f t="shared" ca="1" si="60"/>
        <v/>
      </c>
      <c r="B700" s="2" t="str" cm="1">
        <f t="array" aca="1" ref="B700" ca="1">IFERROR(_xlfn.IFS($B$3="Bloomberg",VLOOKUP(A700,BBG_H_L!$A:$C,3,FALSE),$B$3="Eikon",VLOOKUP(A700,TR_High!B:C,2,0)),"")</f>
        <v/>
      </c>
      <c r="C700" s="7" t="str">
        <f ca="1">IFERROR(_xlfn.IFS($B$3="Bloomberg",VLOOKUP(A700,BBG_H_L!$A:$C,2,FALSE),$B$3="Eikon",VLOOKUP(A700,TR_Low!B:C,2,0)),"")</f>
        <v/>
      </c>
      <c r="F700" s="7" t="str">
        <f t="shared" ca="1" si="61"/>
        <v/>
      </c>
      <c r="G700" s="7" t="str">
        <f t="shared" ca="1" si="62"/>
        <v/>
      </c>
      <c r="H700" s="7" t="str">
        <f t="shared" ca="1" si="63"/>
        <v/>
      </c>
      <c r="J700" s="15" t="str">
        <f t="shared" ca="1" si="64"/>
        <v/>
      </c>
    </row>
    <row r="701" spans="1:10" x14ac:dyDescent="0.35">
      <c r="A701" s="10" t="str">
        <f t="shared" ca="1" si="60"/>
        <v/>
      </c>
      <c r="B701" s="2" t="str" cm="1">
        <f t="array" aca="1" ref="B701" ca="1">IFERROR(_xlfn.IFS($B$3="Bloomberg",VLOOKUP(A701,BBG_H_L!$A:$C,3,FALSE),$B$3="Eikon",VLOOKUP(A701,TR_High!B:C,2,0)),"")</f>
        <v/>
      </c>
      <c r="C701" s="7" t="str">
        <f ca="1">IFERROR(_xlfn.IFS($B$3="Bloomberg",VLOOKUP(A701,BBG_H_L!$A:$C,2,FALSE),$B$3="Eikon",VLOOKUP(A701,TR_Low!B:C,2,0)),"")</f>
        <v/>
      </c>
      <c r="F701" s="7" t="str">
        <f t="shared" ca="1" si="61"/>
        <v/>
      </c>
      <c r="G701" s="7" t="str">
        <f t="shared" ca="1" si="62"/>
        <v/>
      </c>
      <c r="H701" s="7" t="str">
        <f t="shared" ca="1" si="63"/>
        <v/>
      </c>
      <c r="J701" s="15" t="str">
        <f t="shared" ca="1" si="64"/>
        <v/>
      </c>
    </row>
    <row r="702" spans="1:10" x14ac:dyDescent="0.35">
      <c r="A702" s="10" t="str">
        <f t="shared" ca="1" si="60"/>
        <v/>
      </c>
      <c r="B702" s="2" t="str" cm="1">
        <f t="array" aca="1" ref="B702" ca="1">IFERROR(_xlfn.IFS($B$3="Bloomberg",VLOOKUP(A702,BBG_H_L!$A:$C,3,FALSE),$B$3="Eikon",VLOOKUP(A702,TR_High!B:C,2,0)),"")</f>
        <v/>
      </c>
      <c r="C702" s="7" t="str">
        <f ca="1">IFERROR(_xlfn.IFS($B$3="Bloomberg",VLOOKUP(A702,BBG_H_L!$A:$C,2,FALSE),$B$3="Eikon",VLOOKUP(A702,TR_Low!B:C,2,0)),"")</f>
        <v/>
      </c>
      <c r="F702" s="7" t="str">
        <f t="shared" ca="1" si="61"/>
        <v/>
      </c>
      <c r="G702" s="7" t="str">
        <f t="shared" ca="1" si="62"/>
        <v/>
      </c>
      <c r="H702" s="7" t="str">
        <f t="shared" ca="1" si="63"/>
        <v/>
      </c>
      <c r="J702" s="15" t="str">
        <f t="shared" ca="1" si="64"/>
        <v/>
      </c>
    </row>
    <row r="703" spans="1:10" x14ac:dyDescent="0.35">
      <c r="A703" s="10" t="str">
        <f t="shared" ca="1" si="60"/>
        <v/>
      </c>
      <c r="B703" s="2" t="str" cm="1">
        <f t="array" aca="1" ref="B703" ca="1">IFERROR(_xlfn.IFS($B$3="Bloomberg",VLOOKUP(A703,BBG_H_L!$A:$C,3,FALSE),$B$3="Eikon",VLOOKUP(A703,TR_High!B:C,2,0)),"")</f>
        <v/>
      </c>
      <c r="C703" s="7" t="str">
        <f ca="1">IFERROR(_xlfn.IFS($B$3="Bloomberg",VLOOKUP(A703,BBG_H_L!$A:$C,2,FALSE),$B$3="Eikon",VLOOKUP(A703,TR_Low!B:C,2,0)),"")</f>
        <v/>
      </c>
      <c r="F703" s="7" t="str">
        <f t="shared" ca="1" si="61"/>
        <v/>
      </c>
      <c r="G703" s="7" t="str">
        <f t="shared" ca="1" si="62"/>
        <v/>
      </c>
      <c r="H703" s="7" t="str">
        <f t="shared" ca="1" si="63"/>
        <v/>
      </c>
      <c r="J703" s="15" t="str">
        <f t="shared" ca="1" si="64"/>
        <v/>
      </c>
    </row>
    <row r="704" spans="1:10" x14ac:dyDescent="0.35">
      <c r="A704" s="10" t="str">
        <f t="shared" ca="1" si="60"/>
        <v/>
      </c>
      <c r="B704" s="2" t="str" cm="1">
        <f t="array" aca="1" ref="B704" ca="1">IFERROR(_xlfn.IFS($B$3="Bloomberg",VLOOKUP(A704,BBG_H_L!$A:$C,3,FALSE),$B$3="Eikon",VLOOKUP(A704,TR_High!B:C,2,0)),"")</f>
        <v/>
      </c>
      <c r="C704" s="7" t="str">
        <f ca="1">IFERROR(_xlfn.IFS($B$3="Bloomberg",VLOOKUP(A704,BBG_H_L!$A:$C,2,FALSE),$B$3="Eikon",VLOOKUP(A704,TR_Low!B:C,2,0)),"")</f>
        <v/>
      </c>
      <c r="F704" s="7" t="str">
        <f t="shared" ca="1" si="61"/>
        <v/>
      </c>
      <c r="G704" s="7" t="str">
        <f t="shared" ca="1" si="62"/>
        <v/>
      </c>
      <c r="H704" s="7" t="str">
        <f t="shared" ca="1" si="63"/>
        <v/>
      </c>
      <c r="J704" s="15" t="str">
        <f t="shared" ca="1" si="64"/>
        <v/>
      </c>
    </row>
    <row r="705" spans="1:10" x14ac:dyDescent="0.35">
      <c r="A705" s="10" t="str">
        <f t="shared" ca="1" si="60"/>
        <v/>
      </c>
      <c r="B705" s="2" t="str" cm="1">
        <f t="array" aca="1" ref="B705" ca="1">IFERROR(_xlfn.IFS($B$3="Bloomberg",VLOOKUP(A705,BBG_H_L!$A:$C,3,FALSE),$B$3="Eikon",VLOOKUP(A705,TR_High!B:C,2,0)),"")</f>
        <v/>
      </c>
      <c r="C705" s="7" t="str">
        <f ca="1">IFERROR(_xlfn.IFS($B$3="Bloomberg",VLOOKUP(A705,BBG_H_L!$A:$C,2,FALSE),$B$3="Eikon",VLOOKUP(A705,TR_Low!B:C,2,0)),"")</f>
        <v/>
      </c>
      <c r="F705" s="7" t="str">
        <f t="shared" ca="1" si="61"/>
        <v/>
      </c>
      <c r="G705" s="7" t="str">
        <f t="shared" ca="1" si="62"/>
        <v/>
      </c>
      <c r="H705" s="7" t="str">
        <f t="shared" ca="1" si="63"/>
        <v/>
      </c>
      <c r="J705" s="15" t="str">
        <f t="shared" ca="1" si="64"/>
        <v/>
      </c>
    </row>
    <row r="706" spans="1:10" x14ac:dyDescent="0.35">
      <c r="A706" s="10" t="str">
        <f t="shared" ca="1" si="60"/>
        <v/>
      </c>
      <c r="B706" s="2" t="str" cm="1">
        <f t="array" aca="1" ref="B706" ca="1">IFERROR(_xlfn.IFS($B$3="Bloomberg",VLOOKUP(A706,BBG_H_L!$A:$C,3,FALSE),$B$3="Eikon",VLOOKUP(A706,TR_High!B:C,2,0)),"")</f>
        <v/>
      </c>
      <c r="C706" s="7" t="str">
        <f ca="1">IFERROR(_xlfn.IFS($B$3="Bloomberg",VLOOKUP(A706,BBG_H_L!$A:$C,2,FALSE),$B$3="Eikon",VLOOKUP(A706,TR_Low!B:C,2,0)),"")</f>
        <v/>
      </c>
      <c r="F706" s="7" t="str">
        <f t="shared" ca="1" si="61"/>
        <v/>
      </c>
      <c r="G706" s="7" t="str">
        <f t="shared" ca="1" si="62"/>
        <v/>
      </c>
      <c r="H706" s="7" t="str">
        <f t="shared" ca="1" si="63"/>
        <v/>
      </c>
      <c r="J706" s="15" t="str">
        <f t="shared" ca="1" si="64"/>
        <v/>
      </c>
    </row>
    <row r="707" spans="1:10" x14ac:dyDescent="0.35">
      <c r="A707" s="10" t="str">
        <f t="shared" ca="1" si="60"/>
        <v/>
      </c>
      <c r="B707" s="2" t="str" cm="1">
        <f t="array" aca="1" ref="B707" ca="1">IFERROR(_xlfn.IFS($B$3="Bloomberg",VLOOKUP(A707,BBG_H_L!$A:$C,3,FALSE),$B$3="Eikon",VLOOKUP(A707,TR_High!B:C,2,0)),"")</f>
        <v/>
      </c>
      <c r="C707" s="7" t="str">
        <f ca="1">IFERROR(_xlfn.IFS($B$3="Bloomberg",VLOOKUP(A707,BBG_H_L!$A:$C,2,FALSE),$B$3="Eikon",VLOOKUP(A707,TR_Low!B:C,2,0)),"")</f>
        <v/>
      </c>
      <c r="F707" s="7" t="str">
        <f t="shared" ca="1" si="61"/>
        <v/>
      </c>
      <c r="G707" s="7" t="str">
        <f t="shared" ca="1" si="62"/>
        <v/>
      </c>
      <c r="H707" s="7" t="str">
        <f t="shared" ca="1" si="63"/>
        <v/>
      </c>
      <c r="J707" s="15" t="str">
        <f t="shared" ca="1" si="64"/>
        <v/>
      </c>
    </row>
    <row r="708" spans="1:10" x14ac:dyDescent="0.35">
      <c r="A708" s="10" t="str">
        <f t="shared" ca="1" si="60"/>
        <v/>
      </c>
      <c r="B708" s="2" t="str" cm="1">
        <f t="array" aca="1" ref="B708" ca="1">IFERROR(_xlfn.IFS($B$3="Bloomberg",VLOOKUP(A708,BBG_H_L!$A:$C,3,FALSE),$B$3="Eikon",VLOOKUP(A708,TR_High!B:C,2,0)),"")</f>
        <v/>
      </c>
      <c r="C708" s="7" t="str">
        <f ca="1">IFERROR(_xlfn.IFS($B$3="Bloomberg",VLOOKUP(A708,BBG_H_L!$A:$C,2,FALSE),$B$3="Eikon",VLOOKUP(A708,TR_Low!B:C,2,0)),"")</f>
        <v/>
      </c>
      <c r="F708" s="7" t="str">
        <f t="shared" ca="1" si="61"/>
        <v/>
      </c>
      <c r="G708" s="7" t="str">
        <f t="shared" ca="1" si="62"/>
        <v/>
      </c>
      <c r="H708" s="7" t="str">
        <f t="shared" ca="1" si="63"/>
        <v/>
      </c>
      <c r="J708" s="15" t="str">
        <f t="shared" ca="1" si="64"/>
        <v/>
      </c>
    </row>
    <row r="709" spans="1:10" x14ac:dyDescent="0.35">
      <c r="A709" s="10" t="str">
        <f t="shared" ca="1" si="60"/>
        <v/>
      </c>
      <c r="B709" s="2" t="str" cm="1">
        <f t="array" aca="1" ref="B709" ca="1">IFERROR(_xlfn.IFS($B$3="Bloomberg",VLOOKUP(A709,BBG_H_L!$A:$C,3,FALSE),$B$3="Eikon",VLOOKUP(A709,TR_High!B:C,2,0)),"")</f>
        <v/>
      </c>
      <c r="C709" s="7" t="str">
        <f ca="1">IFERROR(_xlfn.IFS($B$3="Bloomberg",VLOOKUP(A709,BBG_H_L!$A:$C,2,FALSE),$B$3="Eikon",VLOOKUP(A709,TR_Low!B:C,2,0)),"")</f>
        <v/>
      </c>
      <c r="F709" s="7" t="str">
        <f t="shared" ca="1" si="61"/>
        <v/>
      </c>
      <c r="G709" s="7" t="str">
        <f t="shared" ca="1" si="62"/>
        <v/>
      </c>
      <c r="H709" s="7" t="str">
        <f t="shared" ca="1" si="63"/>
        <v/>
      </c>
      <c r="J709" s="15" t="str">
        <f t="shared" ca="1" si="64"/>
        <v/>
      </c>
    </row>
    <row r="710" spans="1:10" x14ac:dyDescent="0.35">
      <c r="A710" s="10" t="str">
        <f t="shared" ca="1" si="60"/>
        <v/>
      </c>
      <c r="B710" s="2" t="str" cm="1">
        <f t="array" aca="1" ref="B710" ca="1">IFERROR(_xlfn.IFS($B$3="Bloomberg",VLOOKUP(A710,BBG_H_L!$A:$C,3,FALSE),$B$3="Eikon",VLOOKUP(A710,TR_High!B:C,2,0)),"")</f>
        <v/>
      </c>
      <c r="C710" s="7" t="str">
        <f ca="1">IFERROR(_xlfn.IFS($B$3="Bloomberg",VLOOKUP(A710,BBG_H_L!$A:$C,2,FALSE),$B$3="Eikon",VLOOKUP(A710,TR_Low!B:C,2,0)),"")</f>
        <v/>
      </c>
      <c r="F710" s="7" t="str">
        <f t="shared" ca="1" si="61"/>
        <v/>
      </c>
      <c r="G710" s="7" t="str">
        <f t="shared" ca="1" si="62"/>
        <v/>
      </c>
      <c r="H710" s="7" t="str">
        <f t="shared" ca="1" si="63"/>
        <v/>
      </c>
      <c r="J710" s="15" t="str">
        <f t="shared" ca="1" si="64"/>
        <v/>
      </c>
    </row>
    <row r="711" spans="1:10" x14ac:dyDescent="0.35">
      <c r="A711" s="10" t="str">
        <f t="shared" ca="1" si="60"/>
        <v/>
      </c>
      <c r="B711" s="2" t="str" cm="1">
        <f t="array" aca="1" ref="B711" ca="1">IFERROR(_xlfn.IFS($B$3="Bloomberg",VLOOKUP(A711,BBG_H_L!$A:$C,3,FALSE),$B$3="Eikon",VLOOKUP(A711,TR_High!B:C,2,0)),"")</f>
        <v/>
      </c>
      <c r="C711" s="7" t="str">
        <f ca="1">IFERROR(_xlfn.IFS($B$3="Bloomberg",VLOOKUP(A711,BBG_H_L!$A:$C,2,FALSE),$B$3="Eikon",VLOOKUP(A711,TR_Low!B:C,2,0)),"")</f>
        <v/>
      </c>
      <c r="F711" s="7" t="str">
        <f t="shared" ca="1" si="61"/>
        <v/>
      </c>
      <c r="G711" s="7" t="str">
        <f t="shared" ca="1" si="62"/>
        <v/>
      </c>
      <c r="H711" s="7" t="str">
        <f t="shared" ca="1" si="63"/>
        <v/>
      </c>
      <c r="J711" s="15" t="str">
        <f t="shared" ca="1" si="64"/>
        <v/>
      </c>
    </row>
    <row r="712" spans="1:10" x14ac:dyDescent="0.35">
      <c r="A712" s="10" t="str">
        <f t="shared" ca="1" si="60"/>
        <v/>
      </c>
      <c r="B712" s="2" t="str" cm="1">
        <f t="array" aca="1" ref="B712" ca="1">IFERROR(_xlfn.IFS($B$3="Bloomberg",VLOOKUP(A712,BBG_H_L!$A:$C,3,FALSE),$B$3="Eikon",VLOOKUP(A712,TR_High!B:C,2,0)),"")</f>
        <v/>
      </c>
      <c r="C712" s="7" t="str">
        <f ca="1">IFERROR(_xlfn.IFS($B$3="Bloomberg",VLOOKUP(A712,BBG_H_L!$A:$C,2,FALSE),$B$3="Eikon",VLOOKUP(A712,TR_Low!B:C,2,0)),"")</f>
        <v/>
      </c>
      <c r="F712" s="7" t="str">
        <f t="shared" ca="1" si="61"/>
        <v/>
      </c>
      <c r="G712" s="7" t="str">
        <f t="shared" ca="1" si="62"/>
        <v/>
      </c>
      <c r="H712" s="7" t="str">
        <f t="shared" ca="1" si="63"/>
        <v/>
      </c>
      <c r="J712" s="15" t="str">
        <f t="shared" ca="1" si="64"/>
        <v/>
      </c>
    </row>
    <row r="713" spans="1:10" x14ac:dyDescent="0.35">
      <c r="A713" s="10" t="str">
        <f t="shared" ref="A713:A765" ca="1" si="65">IF(R713&lt;$B$5,"",R713)</f>
        <v/>
      </c>
      <c r="B713" s="2" t="str" cm="1">
        <f t="array" aca="1" ref="B713" ca="1">IFERROR(_xlfn.IFS($B$3="Bloomberg",VLOOKUP(A713,BBG_H_L!$A:$C,3,FALSE),$B$3="Eikon",VLOOKUP(A713,TR_High!B:C,2,0)),"")</f>
        <v/>
      </c>
      <c r="C713" s="7" t="str">
        <f ca="1">IFERROR(_xlfn.IFS($B$3="Bloomberg",VLOOKUP(A713,BBG_H_L!$A:$C,2,FALSE),$B$3="Eikon",VLOOKUP(A713,TR_Low!B:C,2,0)),"")</f>
        <v/>
      </c>
      <c r="F713" s="7" t="str">
        <f t="shared" ref="F713:F765" ca="1" si="66">IFERROR((B713+C713)/2,"")</f>
        <v/>
      </c>
      <c r="G713" s="7" t="str">
        <f t="shared" ref="G713:G765" ca="1" si="67">IFERROR(F713*1.02,"")</f>
        <v/>
      </c>
      <c r="H713" s="7" t="str">
        <f t="shared" ref="H713:H765" ca="1" si="68">IFERROR(F713*0.98,"")</f>
        <v/>
      </c>
      <c r="J713" s="15" t="str">
        <f t="shared" ref="J713:J765" ca="1" si="69">IF(AND(ISNUMBER(D713),ISNUMBER(B713)),(IF(OR(AND(D713&gt;G713,D713&gt;B713),AND(D713&lt;H713,D713&lt;C713)),"MCP finding","no MCP")),"")</f>
        <v/>
      </c>
    </row>
    <row r="714" spans="1:10" x14ac:dyDescent="0.35">
      <c r="A714" s="10" t="str">
        <f t="shared" ca="1" si="65"/>
        <v/>
      </c>
      <c r="B714" s="2" t="str" cm="1">
        <f t="array" aca="1" ref="B714" ca="1">IFERROR(_xlfn.IFS($B$3="Bloomberg",VLOOKUP(A714,BBG_H_L!$A:$C,3,FALSE),$B$3="Eikon",VLOOKUP(A714,TR_High!B:C,2,0)),"")</f>
        <v/>
      </c>
      <c r="C714" s="7" t="str">
        <f ca="1">IFERROR(_xlfn.IFS($B$3="Bloomberg",VLOOKUP(A714,BBG_H_L!$A:$C,2,FALSE),$B$3="Eikon",VLOOKUP(A714,TR_Low!B:C,2,0)),"")</f>
        <v/>
      </c>
      <c r="F714" s="7" t="str">
        <f t="shared" ca="1" si="66"/>
        <v/>
      </c>
      <c r="G714" s="7" t="str">
        <f t="shared" ca="1" si="67"/>
        <v/>
      </c>
      <c r="H714" s="7" t="str">
        <f t="shared" ca="1" si="68"/>
        <v/>
      </c>
      <c r="J714" s="15" t="str">
        <f t="shared" ca="1" si="69"/>
        <v/>
      </c>
    </row>
    <row r="715" spans="1:10" x14ac:dyDescent="0.35">
      <c r="A715" s="10" t="str">
        <f t="shared" ca="1" si="65"/>
        <v/>
      </c>
      <c r="B715" s="2" t="str" cm="1">
        <f t="array" aca="1" ref="B715" ca="1">IFERROR(_xlfn.IFS($B$3="Bloomberg",VLOOKUP(A715,BBG_H_L!$A:$C,3,FALSE),$B$3="Eikon",VLOOKUP(A715,TR_High!B:C,2,0)),"")</f>
        <v/>
      </c>
      <c r="C715" s="7" t="str">
        <f ca="1">IFERROR(_xlfn.IFS($B$3="Bloomberg",VLOOKUP(A715,BBG_H_L!$A:$C,2,FALSE),$B$3="Eikon",VLOOKUP(A715,TR_Low!B:C,2,0)),"")</f>
        <v/>
      </c>
      <c r="F715" s="7" t="str">
        <f t="shared" ca="1" si="66"/>
        <v/>
      </c>
      <c r="G715" s="7" t="str">
        <f t="shared" ca="1" si="67"/>
        <v/>
      </c>
      <c r="H715" s="7" t="str">
        <f t="shared" ca="1" si="68"/>
        <v/>
      </c>
      <c r="J715" s="15" t="str">
        <f t="shared" ca="1" si="69"/>
        <v/>
      </c>
    </row>
    <row r="716" spans="1:10" x14ac:dyDescent="0.35">
      <c r="A716" s="10" t="str">
        <f t="shared" ca="1" si="65"/>
        <v/>
      </c>
      <c r="B716" s="2" t="str" cm="1">
        <f t="array" aca="1" ref="B716" ca="1">IFERROR(_xlfn.IFS($B$3="Bloomberg",VLOOKUP(A716,BBG_H_L!$A:$C,3,FALSE),$B$3="Eikon",VLOOKUP(A716,TR_High!B:C,2,0)),"")</f>
        <v/>
      </c>
      <c r="C716" s="7" t="str">
        <f ca="1">IFERROR(_xlfn.IFS($B$3="Bloomberg",VLOOKUP(A716,BBG_H_L!$A:$C,2,FALSE),$B$3="Eikon",VLOOKUP(A716,TR_Low!B:C,2,0)),"")</f>
        <v/>
      </c>
      <c r="F716" s="7" t="str">
        <f t="shared" ca="1" si="66"/>
        <v/>
      </c>
      <c r="G716" s="7" t="str">
        <f t="shared" ca="1" si="67"/>
        <v/>
      </c>
      <c r="H716" s="7" t="str">
        <f t="shared" ca="1" si="68"/>
        <v/>
      </c>
      <c r="J716" s="15" t="str">
        <f t="shared" ca="1" si="69"/>
        <v/>
      </c>
    </row>
    <row r="717" spans="1:10" x14ac:dyDescent="0.35">
      <c r="A717" s="10" t="str">
        <f t="shared" ca="1" si="65"/>
        <v/>
      </c>
      <c r="B717" s="2" t="str" cm="1">
        <f t="array" aca="1" ref="B717" ca="1">IFERROR(_xlfn.IFS($B$3="Bloomberg",VLOOKUP(A717,BBG_H_L!$A:$C,3,FALSE),$B$3="Eikon",VLOOKUP(A717,TR_High!B:C,2,0)),"")</f>
        <v/>
      </c>
      <c r="C717" s="7" t="str">
        <f ca="1">IFERROR(_xlfn.IFS($B$3="Bloomberg",VLOOKUP(A717,BBG_H_L!$A:$C,2,FALSE),$B$3="Eikon",VLOOKUP(A717,TR_Low!B:C,2,0)),"")</f>
        <v/>
      </c>
      <c r="F717" s="7" t="str">
        <f t="shared" ca="1" si="66"/>
        <v/>
      </c>
      <c r="G717" s="7" t="str">
        <f t="shared" ca="1" si="67"/>
        <v/>
      </c>
      <c r="H717" s="7" t="str">
        <f t="shared" ca="1" si="68"/>
        <v/>
      </c>
      <c r="J717" s="15" t="str">
        <f t="shared" ca="1" si="69"/>
        <v/>
      </c>
    </row>
    <row r="718" spans="1:10" x14ac:dyDescent="0.35">
      <c r="A718" s="10" t="str">
        <f t="shared" ca="1" si="65"/>
        <v/>
      </c>
      <c r="B718" s="2" t="str" cm="1">
        <f t="array" aca="1" ref="B718" ca="1">IFERROR(_xlfn.IFS($B$3="Bloomberg",VLOOKUP(A718,BBG_H_L!$A:$C,3,FALSE),$B$3="Eikon",VLOOKUP(A718,TR_High!B:C,2,0)),"")</f>
        <v/>
      </c>
      <c r="C718" s="7" t="str">
        <f ca="1">IFERROR(_xlfn.IFS($B$3="Bloomberg",VLOOKUP(A718,BBG_H_L!$A:$C,2,FALSE),$B$3="Eikon",VLOOKUP(A718,TR_Low!B:C,2,0)),"")</f>
        <v/>
      </c>
      <c r="F718" s="7" t="str">
        <f t="shared" ca="1" si="66"/>
        <v/>
      </c>
      <c r="G718" s="7" t="str">
        <f t="shared" ca="1" si="67"/>
        <v/>
      </c>
      <c r="H718" s="7" t="str">
        <f t="shared" ca="1" si="68"/>
        <v/>
      </c>
      <c r="J718" s="15" t="str">
        <f t="shared" ca="1" si="69"/>
        <v/>
      </c>
    </row>
    <row r="719" spans="1:10" x14ac:dyDescent="0.35">
      <c r="A719" s="10" t="str">
        <f t="shared" ca="1" si="65"/>
        <v/>
      </c>
      <c r="B719" s="2" t="str" cm="1">
        <f t="array" aca="1" ref="B719" ca="1">IFERROR(_xlfn.IFS($B$3="Bloomberg",VLOOKUP(A719,BBG_H_L!$A:$C,3,FALSE),$B$3="Eikon",VLOOKUP(A719,TR_High!B:C,2,0)),"")</f>
        <v/>
      </c>
      <c r="C719" s="7" t="str">
        <f ca="1">IFERROR(_xlfn.IFS($B$3="Bloomberg",VLOOKUP(A719,BBG_H_L!$A:$C,2,FALSE),$B$3="Eikon",VLOOKUP(A719,TR_Low!B:C,2,0)),"")</f>
        <v/>
      </c>
      <c r="F719" s="7" t="str">
        <f t="shared" ca="1" si="66"/>
        <v/>
      </c>
      <c r="G719" s="7" t="str">
        <f t="shared" ca="1" si="67"/>
        <v/>
      </c>
      <c r="H719" s="7" t="str">
        <f t="shared" ca="1" si="68"/>
        <v/>
      </c>
      <c r="J719" s="15" t="str">
        <f t="shared" ca="1" si="69"/>
        <v/>
      </c>
    </row>
    <row r="720" spans="1:10" x14ac:dyDescent="0.35">
      <c r="A720" s="10" t="str">
        <f t="shared" ca="1" si="65"/>
        <v/>
      </c>
      <c r="B720" s="2" t="str" cm="1">
        <f t="array" aca="1" ref="B720" ca="1">IFERROR(_xlfn.IFS($B$3="Bloomberg",VLOOKUP(A720,BBG_H_L!$A:$C,3,FALSE),$B$3="Eikon",VLOOKUP(A720,TR_High!B:C,2,0)),"")</f>
        <v/>
      </c>
      <c r="C720" s="7" t="str">
        <f ca="1">IFERROR(_xlfn.IFS($B$3="Bloomberg",VLOOKUP(A720,BBG_H_L!$A:$C,2,FALSE),$B$3="Eikon",VLOOKUP(A720,TR_Low!B:C,2,0)),"")</f>
        <v/>
      </c>
      <c r="F720" s="7" t="str">
        <f t="shared" ca="1" si="66"/>
        <v/>
      </c>
      <c r="G720" s="7" t="str">
        <f t="shared" ca="1" si="67"/>
        <v/>
      </c>
      <c r="H720" s="7" t="str">
        <f t="shared" ca="1" si="68"/>
        <v/>
      </c>
      <c r="J720" s="15" t="str">
        <f t="shared" ca="1" si="69"/>
        <v/>
      </c>
    </row>
    <row r="721" spans="1:10" x14ac:dyDescent="0.35">
      <c r="A721" s="10" t="str">
        <f t="shared" ca="1" si="65"/>
        <v/>
      </c>
      <c r="B721" s="2" t="str" cm="1">
        <f t="array" aca="1" ref="B721" ca="1">IFERROR(_xlfn.IFS($B$3="Bloomberg",VLOOKUP(A721,BBG_H_L!$A:$C,3,FALSE),$B$3="Eikon",VLOOKUP(A721,TR_High!B:C,2,0)),"")</f>
        <v/>
      </c>
      <c r="C721" s="7" t="str">
        <f ca="1">IFERROR(_xlfn.IFS($B$3="Bloomberg",VLOOKUP(A721,BBG_H_L!$A:$C,2,FALSE),$B$3="Eikon",VLOOKUP(A721,TR_Low!B:C,2,0)),"")</f>
        <v/>
      </c>
      <c r="F721" s="7" t="str">
        <f t="shared" ca="1" si="66"/>
        <v/>
      </c>
      <c r="G721" s="7" t="str">
        <f t="shared" ca="1" si="67"/>
        <v/>
      </c>
      <c r="H721" s="7" t="str">
        <f t="shared" ca="1" si="68"/>
        <v/>
      </c>
      <c r="J721" s="15" t="str">
        <f t="shared" ca="1" si="69"/>
        <v/>
      </c>
    </row>
    <row r="722" spans="1:10" x14ac:dyDescent="0.35">
      <c r="A722" s="10" t="str">
        <f t="shared" ca="1" si="65"/>
        <v/>
      </c>
      <c r="B722" s="2" t="str" cm="1">
        <f t="array" aca="1" ref="B722" ca="1">IFERROR(_xlfn.IFS($B$3="Bloomberg",VLOOKUP(A722,BBG_H_L!$A:$C,3,FALSE),$B$3="Eikon",VLOOKUP(A722,TR_High!B:C,2,0)),"")</f>
        <v/>
      </c>
      <c r="C722" s="7" t="str">
        <f ca="1">IFERROR(_xlfn.IFS($B$3="Bloomberg",VLOOKUP(A722,BBG_H_L!$A:$C,2,FALSE),$B$3="Eikon",VLOOKUP(A722,TR_Low!B:C,2,0)),"")</f>
        <v/>
      </c>
      <c r="F722" s="7" t="str">
        <f t="shared" ca="1" si="66"/>
        <v/>
      </c>
      <c r="G722" s="7" t="str">
        <f t="shared" ca="1" si="67"/>
        <v/>
      </c>
      <c r="H722" s="7" t="str">
        <f t="shared" ca="1" si="68"/>
        <v/>
      </c>
      <c r="J722" s="15" t="str">
        <f t="shared" ca="1" si="69"/>
        <v/>
      </c>
    </row>
    <row r="723" spans="1:10" x14ac:dyDescent="0.35">
      <c r="A723" s="10" t="str">
        <f t="shared" ca="1" si="65"/>
        <v/>
      </c>
      <c r="B723" s="2" t="str" cm="1">
        <f t="array" aca="1" ref="B723" ca="1">IFERROR(_xlfn.IFS($B$3="Bloomberg",VLOOKUP(A723,BBG_H_L!$A:$C,3,FALSE),$B$3="Eikon",VLOOKUP(A723,TR_High!B:C,2,0)),"")</f>
        <v/>
      </c>
      <c r="C723" s="7" t="str">
        <f ca="1">IFERROR(_xlfn.IFS($B$3="Bloomberg",VLOOKUP(A723,BBG_H_L!$A:$C,2,FALSE),$B$3="Eikon",VLOOKUP(A723,TR_Low!B:C,2,0)),"")</f>
        <v/>
      </c>
      <c r="F723" s="7" t="str">
        <f t="shared" ca="1" si="66"/>
        <v/>
      </c>
      <c r="G723" s="7" t="str">
        <f t="shared" ca="1" si="67"/>
        <v/>
      </c>
      <c r="H723" s="7" t="str">
        <f t="shared" ca="1" si="68"/>
        <v/>
      </c>
      <c r="J723" s="15" t="str">
        <f t="shared" ca="1" si="69"/>
        <v/>
      </c>
    </row>
    <row r="724" spans="1:10" x14ac:dyDescent="0.35">
      <c r="A724" s="10" t="str">
        <f t="shared" ca="1" si="65"/>
        <v/>
      </c>
      <c r="B724" s="2" t="str" cm="1">
        <f t="array" aca="1" ref="B724" ca="1">IFERROR(_xlfn.IFS($B$3="Bloomberg",VLOOKUP(A724,BBG_H_L!$A:$C,3,FALSE),$B$3="Eikon",VLOOKUP(A724,TR_High!B:C,2,0)),"")</f>
        <v/>
      </c>
      <c r="C724" s="7" t="str">
        <f ca="1">IFERROR(_xlfn.IFS($B$3="Bloomberg",VLOOKUP(A724,BBG_H_L!$A:$C,2,FALSE),$B$3="Eikon",VLOOKUP(A724,TR_Low!B:C,2,0)),"")</f>
        <v/>
      </c>
      <c r="F724" s="7" t="str">
        <f t="shared" ca="1" si="66"/>
        <v/>
      </c>
      <c r="G724" s="7" t="str">
        <f t="shared" ca="1" si="67"/>
        <v/>
      </c>
      <c r="H724" s="7" t="str">
        <f t="shared" ca="1" si="68"/>
        <v/>
      </c>
      <c r="J724" s="15" t="str">
        <f t="shared" ca="1" si="69"/>
        <v/>
      </c>
    </row>
    <row r="725" spans="1:10" x14ac:dyDescent="0.35">
      <c r="A725" s="10" t="str">
        <f t="shared" ca="1" si="65"/>
        <v/>
      </c>
      <c r="B725" s="2" t="str" cm="1">
        <f t="array" aca="1" ref="B725" ca="1">IFERROR(_xlfn.IFS($B$3="Bloomberg",VLOOKUP(A725,BBG_H_L!$A:$C,3,FALSE),$B$3="Eikon",VLOOKUP(A725,TR_High!B:C,2,0)),"")</f>
        <v/>
      </c>
      <c r="C725" s="7" t="str">
        <f ca="1">IFERROR(_xlfn.IFS($B$3="Bloomberg",VLOOKUP(A725,BBG_H_L!$A:$C,2,FALSE),$B$3="Eikon",VLOOKUP(A725,TR_Low!B:C,2,0)),"")</f>
        <v/>
      </c>
      <c r="F725" s="7" t="str">
        <f t="shared" ca="1" si="66"/>
        <v/>
      </c>
      <c r="G725" s="7" t="str">
        <f t="shared" ca="1" si="67"/>
        <v/>
      </c>
      <c r="H725" s="7" t="str">
        <f t="shared" ca="1" si="68"/>
        <v/>
      </c>
      <c r="J725" s="15" t="str">
        <f t="shared" ca="1" si="69"/>
        <v/>
      </c>
    </row>
    <row r="726" spans="1:10" x14ac:dyDescent="0.35">
      <c r="A726" s="10" t="str">
        <f t="shared" ca="1" si="65"/>
        <v/>
      </c>
      <c r="B726" s="2" t="str" cm="1">
        <f t="array" aca="1" ref="B726" ca="1">IFERROR(_xlfn.IFS($B$3="Bloomberg",VLOOKUP(A726,BBG_H_L!$A:$C,3,FALSE),$B$3="Eikon",VLOOKUP(A726,TR_High!B:C,2,0)),"")</f>
        <v/>
      </c>
      <c r="C726" s="7" t="str">
        <f ca="1">IFERROR(_xlfn.IFS($B$3="Bloomberg",VLOOKUP(A726,BBG_H_L!$A:$C,2,FALSE),$B$3="Eikon",VLOOKUP(A726,TR_Low!B:C,2,0)),"")</f>
        <v/>
      </c>
      <c r="F726" s="7" t="str">
        <f t="shared" ca="1" si="66"/>
        <v/>
      </c>
      <c r="G726" s="7" t="str">
        <f t="shared" ca="1" si="67"/>
        <v/>
      </c>
      <c r="H726" s="7" t="str">
        <f t="shared" ca="1" si="68"/>
        <v/>
      </c>
      <c r="J726" s="15" t="str">
        <f t="shared" ca="1" si="69"/>
        <v/>
      </c>
    </row>
    <row r="727" spans="1:10" x14ac:dyDescent="0.35">
      <c r="A727" s="10" t="str">
        <f t="shared" ca="1" si="65"/>
        <v/>
      </c>
      <c r="B727" s="2" t="str" cm="1">
        <f t="array" aca="1" ref="B727" ca="1">IFERROR(_xlfn.IFS($B$3="Bloomberg",VLOOKUP(A727,BBG_H_L!$A:$C,3,FALSE),$B$3="Eikon",VLOOKUP(A727,TR_High!B:C,2,0)),"")</f>
        <v/>
      </c>
      <c r="C727" s="7" t="str">
        <f ca="1">IFERROR(_xlfn.IFS($B$3="Bloomberg",VLOOKUP(A727,BBG_H_L!$A:$C,2,FALSE),$B$3="Eikon",VLOOKUP(A727,TR_Low!B:C,2,0)),"")</f>
        <v/>
      </c>
      <c r="F727" s="7" t="str">
        <f t="shared" ca="1" si="66"/>
        <v/>
      </c>
      <c r="G727" s="7" t="str">
        <f t="shared" ca="1" si="67"/>
        <v/>
      </c>
      <c r="H727" s="7" t="str">
        <f t="shared" ca="1" si="68"/>
        <v/>
      </c>
      <c r="J727" s="15" t="str">
        <f t="shared" ca="1" si="69"/>
        <v/>
      </c>
    </row>
    <row r="728" spans="1:10" x14ac:dyDescent="0.35">
      <c r="A728" s="10" t="str">
        <f t="shared" ca="1" si="65"/>
        <v/>
      </c>
      <c r="B728" s="2" t="str" cm="1">
        <f t="array" aca="1" ref="B728" ca="1">IFERROR(_xlfn.IFS($B$3="Bloomberg",VLOOKUP(A728,BBG_H_L!$A:$C,3,FALSE),$B$3="Eikon",VLOOKUP(A728,TR_High!B:C,2,0)),"")</f>
        <v/>
      </c>
      <c r="C728" s="7" t="str">
        <f ca="1">IFERROR(_xlfn.IFS($B$3="Bloomberg",VLOOKUP(A728,BBG_H_L!$A:$C,2,FALSE),$B$3="Eikon",VLOOKUP(A728,TR_Low!B:C,2,0)),"")</f>
        <v/>
      </c>
      <c r="F728" s="7" t="str">
        <f t="shared" ca="1" si="66"/>
        <v/>
      </c>
      <c r="G728" s="7" t="str">
        <f t="shared" ca="1" si="67"/>
        <v/>
      </c>
      <c r="H728" s="7" t="str">
        <f t="shared" ca="1" si="68"/>
        <v/>
      </c>
      <c r="J728" s="15" t="str">
        <f t="shared" ca="1" si="69"/>
        <v/>
      </c>
    </row>
    <row r="729" spans="1:10" x14ac:dyDescent="0.35">
      <c r="A729" s="10" t="str">
        <f t="shared" ca="1" si="65"/>
        <v/>
      </c>
      <c r="B729" s="2" t="str" cm="1">
        <f t="array" aca="1" ref="B729" ca="1">IFERROR(_xlfn.IFS($B$3="Bloomberg",VLOOKUP(A729,BBG_H_L!$A:$C,3,FALSE),$B$3="Eikon",VLOOKUP(A729,TR_High!B:C,2,0)),"")</f>
        <v/>
      </c>
      <c r="C729" s="7" t="str">
        <f ca="1">IFERROR(_xlfn.IFS($B$3="Bloomberg",VLOOKUP(A729,BBG_H_L!$A:$C,2,FALSE),$B$3="Eikon",VLOOKUP(A729,TR_Low!B:C,2,0)),"")</f>
        <v/>
      </c>
      <c r="F729" s="7" t="str">
        <f t="shared" ca="1" si="66"/>
        <v/>
      </c>
      <c r="G729" s="7" t="str">
        <f t="shared" ca="1" si="67"/>
        <v/>
      </c>
      <c r="H729" s="7" t="str">
        <f t="shared" ca="1" si="68"/>
        <v/>
      </c>
      <c r="J729" s="15" t="str">
        <f t="shared" ca="1" si="69"/>
        <v/>
      </c>
    </row>
    <row r="730" spans="1:10" x14ac:dyDescent="0.35">
      <c r="A730" s="10" t="str">
        <f t="shared" ca="1" si="65"/>
        <v/>
      </c>
      <c r="B730" s="2" t="str" cm="1">
        <f t="array" aca="1" ref="B730" ca="1">IFERROR(_xlfn.IFS($B$3="Bloomberg",VLOOKUP(A730,BBG_H_L!$A:$C,3,FALSE),$B$3="Eikon",VLOOKUP(A730,TR_High!B:C,2,0)),"")</f>
        <v/>
      </c>
      <c r="C730" s="7" t="str">
        <f ca="1">IFERROR(_xlfn.IFS($B$3="Bloomberg",VLOOKUP(A730,BBG_H_L!$A:$C,2,FALSE),$B$3="Eikon",VLOOKUP(A730,TR_Low!B:C,2,0)),"")</f>
        <v/>
      </c>
      <c r="F730" s="7" t="str">
        <f t="shared" ca="1" si="66"/>
        <v/>
      </c>
      <c r="G730" s="7" t="str">
        <f t="shared" ca="1" si="67"/>
        <v/>
      </c>
      <c r="H730" s="7" t="str">
        <f t="shared" ca="1" si="68"/>
        <v/>
      </c>
      <c r="J730" s="15" t="str">
        <f t="shared" ca="1" si="69"/>
        <v/>
      </c>
    </row>
    <row r="731" spans="1:10" x14ac:dyDescent="0.35">
      <c r="A731" s="10" t="str">
        <f t="shared" ca="1" si="65"/>
        <v/>
      </c>
      <c r="B731" s="2" t="str" cm="1">
        <f t="array" aca="1" ref="B731" ca="1">IFERROR(_xlfn.IFS($B$3="Bloomberg",VLOOKUP(A731,BBG_H_L!$A:$C,3,FALSE),$B$3="Eikon",VLOOKUP(A731,TR_High!B:C,2,0)),"")</f>
        <v/>
      </c>
      <c r="C731" s="7" t="str">
        <f ca="1">IFERROR(_xlfn.IFS($B$3="Bloomberg",VLOOKUP(A731,BBG_H_L!$A:$C,2,FALSE),$B$3="Eikon",VLOOKUP(A731,TR_Low!B:C,2,0)),"")</f>
        <v/>
      </c>
      <c r="F731" s="7" t="str">
        <f t="shared" ca="1" si="66"/>
        <v/>
      </c>
      <c r="G731" s="7" t="str">
        <f t="shared" ca="1" si="67"/>
        <v/>
      </c>
      <c r="H731" s="7" t="str">
        <f t="shared" ca="1" si="68"/>
        <v/>
      </c>
      <c r="J731" s="15" t="str">
        <f t="shared" ca="1" si="69"/>
        <v/>
      </c>
    </row>
    <row r="732" spans="1:10" x14ac:dyDescent="0.35">
      <c r="A732" s="10" t="str">
        <f t="shared" ca="1" si="65"/>
        <v/>
      </c>
      <c r="B732" s="2" t="str" cm="1">
        <f t="array" aca="1" ref="B732" ca="1">IFERROR(_xlfn.IFS($B$3="Bloomberg",VLOOKUP(A732,BBG_H_L!$A:$C,3,FALSE),$B$3="Eikon",VLOOKUP(A732,TR_High!B:C,2,0)),"")</f>
        <v/>
      </c>
      <c r="C732" s="7" t="str">
        <f ca="1">IFERROR(_xlfn.IFS($B$3="Bloomberg",VLOOKUP(A732,BBG_H_L!$A:$C,2,FALSE),$B$3="Eikon",VLOOKUP(A732,TR_Low!B:C,2,0)),"")</f>
        <v/>
      </c>
      <c r="F732" s="7" t="str">
        <f t="shared" ca="1" si="66"/>
        <v/>
      </c>
      <c r="G732" s="7" t="str">
        <f t="shared" ca="1" si="67"/>
        <v/>
      </c>
      <c r="H732" s="7" t="str">
        <f t="shared" ca="1" si="68"/>
        <v/>
      </c>
      <c r="J732" s="15" t="str">
        <f t="shared" ca="1" si="69"/>
        <v/>
      </c>
    </row>
    <row r="733" spans="1:10" x14ac:dyDescent="0.35">
      <c r="A733" s="10" t="str">
        <f t="shared" ca="1" si="65"/>
        <v/>
      </c>
      <c r="B733" s="2" t="str" cm="1">
        <f t="array" aca="1" ref="B733" ca="1">IFERROR(_xlfn.IFS($B$3="Bloomberg",VLOOKUP(A733,BBG_H_L!$A:$C,3,FALSE),$B$3="Eikon",VLOOKUP(A733,TR_High!B:C,2,0)),"")</f>
        <v/>
      </c>
      <c r="C733" s="7" t="str">
        <f ca="1">IFERROR(_xlfn.IFS($B$3="Bloomberg",VLOOKUP(A733,BBG_H_L!$A:$C,2,FALSE),$B$3="Eikon",VLOOKUP(A733,TR_Low!B:C,2,0)),"")</f>
        <v/>
      </c>
      <c r="F733" s="7" t="str">
        <f t="shared" ca="1" si="66"/>
        <v/>
      </c>
      <c r="G733" s="7" t="str">
        <f t="shared" ca="1" si="67"/>
        <v/>
      </c>
      <c r="H733" s="7" t="str">
        <f t="shared" ca="1" si="68"/>
        <v/>
      </c>
      <c r="J733" s="15" t="str">
        <f t="shared" ca="1" si="69"/>
        <v/>
      </c>
    </row>
    <row r="734" spans="1:10" x14ac:dyDescent="0.35">
      <c r="A734" s="10" t="str">
        <f t="shared" ca="1" si="65"/>
        <v/>
      </c>
      <c r="B734" s="2" t="str" cm="1">
        <f t="array" aca="1" ref="B734" ca="1">IFERROR(_xlfn.IFS($B$3="Bloomberg",VLOOKUP(A734,BBG_H_L!$A:$C,3,FALSE),$B$3="Eikon",VLOOKUP(A734,TR_High!B:C,2,0)),"")</f>
        <v/>
      </c>
      <c r="C734" s="7" t="str">
        <f ca="1">IFERROR(_xlfn.IFS($B$3="Bloomberg",VLOOKUP(A734,BBG_H_L!$A:$C,2,FALSE),$B$3="Eikon",VLOOKUP(A734,TR_Low!B:C,2,0)),"")</f>
        <v/>
      </c>
      <c r="F734" s="7" t="str">
        <f t="shared" ca="1" si="66"/>
        <v/>
      </c>
      <c r="G734" s="7" t="str">
        <f t="shared" ca="1" si="67"/>
        <v/>
      </c>
      <c r="H734" s="7" t="str">
        <f t="shared" ca="1" si="68"/>
        <v/>
      </c>
      <c r="J734" s="15" t="str">
        <f t="shared" ca="1" si="69"/>
        <v/>
      </c>
    </row>
    <row r="735" spans="1:10" x14ac:dyDescent="0.35">
      <c r="A735" s="10" t="str">
        <f t="shared" ca="1" si="65"/>
        <v/>
      </c>
      <c r="B735" s="2" t="str" cm="1">
        <f t="array" aca="1" ref="B735" ca="1">IFERROR(_xlfn.IFS($B$3="Bloomberg",VLOOKUP(A735,BBG_H_L!$A:$C,3,FALSE),$B$3="Eikon",VLOOKUP(A735,TR_High!B:C,2,0)),"")</f>
        <v/>
      </c>
      <c r="C735" s="7" t="str">
        <f ca="1">IFERROR(_xlfn.IFS($B$3="Bloomberg",VLOOKUP(A735,BBG_H_L!$A:$C,2,FALSE),$B$3="Eikon",VLOOKUP(A735,TR_Low!B:C,2,0)),"")</f>
        <v/>
      </c>
      <c r="F735" s="7" t="str">
        <f t="shared" ca="1" si="66"/>
        <v/>
      </c>
      <c r="G735" s="7" t="str">
        <f t="shared" ca="1" si="67"/>
        <v/>
      </c>
      <c r="H735" s="7" t="str">
        <f t="shared" ca="1" si="68"/>
        <v/>
      </c>
      <c r="J735" s="15" t="str">
        <f t="shared" ca="1" si="69"/>
        <v/>
      </c>
    </row>
    <row r="736" spans="1:10" x14ac:dyDescent="0.35">
      <c r="A736" s="10" t="str">
        <f t="shared" ca="1" si="65"/>
        <v/>
      </c>
      <c r="B736" s="2" t="str" cm="1">
        <f t="array" aca="1" ref="B736" ca="1">IFERROR(_xlfn.IFS($B$3="Bloomberg",VLOOKUP(A736,BBG_H_L!$A:$C,3,FALSE),$B$3="Eikon",VLOOKUP(A736,TR_High!B:C,2,0)),"")</f>
        <v/>
      </c>
      <c r="C736" s="7" t="str">
        <f ca="1">IFERROR(_xlfn.IFS($B$3="Bloomberg",VLOOKUP(A736,BBG_H_L!$A:$C,2,FALSE),$B$3="Eikon",VLOOKUP(A736,TR_Low!B:C,2,0)),"")</f>
        <v/>
      </c>
      <c r="F736" s="7" t="str">
        <f t="shared" ca="1" si="66"/>
        <v/>
      </c>
      <c r="G736" s="7" t="str">
        <f t="shared" ca="1" si="67"/>
        <v/>
      </c>
      <c r="H736" s="7" t="str">
        <f t="shared" ca="1" si="68"/>
        <v/>
      </c>
      <c r="J736" s="15" t="str">
        <f t="shared" ca="1" si="69"/>
        <v/>
      </c>
    </row>
    <row r="737" spans="1:10" x14ac:dyDescent="0.35">
      <c r="A737" s="10" t="str">
        <f t="shared" ca="1" si="65"/>
        <v/>
      </c>
      <c r="B737" s="2" t="str" cm="1">
        <f t="array" aca="1" ref="B737" ca="1">IFERROR(_xlfn.IFS($B$3="Bloomberg",VLOOKUP(A737,BBG_H_L!$A:$C,3,FALSE),$B$3="Eikon",VLOOKUP(A737,TR_High!B:C,2,0)),"")</f>
        <v/>
      </c>
      <c r="C737" s="7" t="str">
        <f ca="1">IFERROR(_xlfn.IFS($B$3="Bloomberg",VLOOKUP(A737,BBG_H_L!$A:$C,2,FALSE),$B$3="Eikon",VLOOKUP(A737,TR_Low!B:C,2,0)),"")</f>
        <v/>
      </c>
      <c r="F737" s="7" t="str">
        <f t="shared" ca="1" si="66"/>
        <v/>
      </c>
      <c r="G737" s="7" t="str">
        <f t="shared" ca="1" si="67"/>
        <v/>
      </c>
      <c r="H737" s="7" t="str">
        <f t="shared" ca="1" si="68"/>
        <v/>
      </c>
      <c r="J737" s="15" t="str">
        <f t="shared" ca="1" si="69"/>
        <v/>
      </c>
    </row>
    <row r="738" spans="1:10" x14ac:dyDescent="0.35">
      <c r="A738" s="10" t="str">
        <f t="shared" ca="1" si="65"/>
        <v/>
      </c>
      <c r="B738" s="2" t="str" cm="1">
        <f t="array" aca="1" ref="B738" ca="1">IFERROR(_xlfn.IFS($B$3="Bloomberg",VLOOKUP(A738,BBG_H_L!$A:$C,3,FALSE),$B$3="Eikon",VLOOKUP(A738,TR_High!B:C,2,0)),"")</f>
        <v/>
      </c>
      <c r="C738" s="7" t="str">
        <f ca="1">IFERROR(_xlfn.IFS($B$3="Bloomberg",VLOOKUP(A738,BBG_H_L!$A:$C,2,FALSE),$B$3="Eikon",VLOOKUP(A738,TR_Low!B:C,2,0)),"")</f>
        <v/>
      </c>
      <c r="F738" s="7" t="str">
        <f t="shared" ca="1" si="66"/>
        <v/>
      </c>
      <c r="G738" s="7" t="str">
        <f t="shared" ca="1" si="67"/>
        <v/>
      </c>
      <c r="H738" s="7" t="str">
        <f t="shared" ca="1" si="68"/>
        <v/>
      </c>
      <c r="J738" s="15" t="str">
        <f t="shared" ca="1" si="69"/>
        <v/>
      </c>
    </row>
    <row r="739" spans="1:10" x14ac:dyDescent="0.35">
      <c r="A739" s="10" t="str">
        <f t="shared" ca="1" si="65"/>
        <v/>
      </c>
      <c r="B739" s="2" t="str" cm="1">
        <f t="array" aca="1" ref="B739" ca="1">IFERROR(_xlfn.IFS($B$3="Bloomberg",VLOOKUP(A739,BBG_H_L!$A:$C,3,FALSE),$B$3="Eikon",VLOOKUP(A739,TR_High!B:C,2,0)),"")</f>
        <v/>
      </c>
      <c r="C739" s="7" t="str">
        <f ca="1">IFERROR(_xlfn.IFS($B$3="Bloomberg",VLOOKUP(A739,BBG_H_L!$A:$C,2,FALSE),$B$3="Eikon",VLOOKUP(A739,TR_Low!B:C,2,0)),"")</f>
        <v/>
      </c>
      <c r="F739" s="7" t="str">
        <f t="shared" ca="1" si="66"/>
        <v/>
      </c>
      <c r="G739" s="7" t="str">
        <f t="shared" ca="1" si="67"/>
        <v/>
      </c>
      <c r="H739" s="7" t="str">
        <f t="shared" ca="1" si="68"/>
        <v/>
      </c>
      <c r="J739" s="15" t="str">
        <f t="shared" ca="1" si="69"/>
        <v/>
      </c>
    </row>
    <row r="740" spans="1:10" x14ac:dyDescent="0.35">
      <c r="A740" s="10" t="str">
        <f t="shared" ca="1" si="65"/>
        <v/>
      </c>
      <c r="B740" s="2" t="str" cm="1">
        <f t="array" aca="1" ref="B740" ca="1">IFERROR(_xlfn.IFS($B$3="Bloomberg",VLOOKUP(A740,BBG_H_L!$A:$C,3,FALSE),$B$3="Eikon",VLOOKUP(A740,TR_High!B:C,2,0)),"")</f>
        <v/>
      </c>
      <c r="C740" s="7" t="str">
        <f ca="1">IFERROR(_xlfn.IFS($B$3="Bloomberg",VLOOKUP(A740,BBG_H_L!$A:$C,2,FALSE),$B$3="Eikon",VLOOKUP(A740,TR_Low!B:C,2,0)),"")</f>
        <v/>
      </c>
      <c r="F740" s="7" t="str">
        <f t="shared" ca="1" si="66"/>
        <v/>
      </c>
      <c r="G740" s="7" t="str">
        <f t="shared" ca="1" si="67"/>
        <v/>
      </c>
      <c r="H740" s="7" t="str">
        <f t="shared" ca="1" si="68"/>
        <v/>
      </c>
      <c r="J740" s="15" t="str">
        <f t="shared" ca="1" si="69"/>
        <v/>
      </c>
    </row>
    <row r="741" spans="1:10" x14ac:dyDescent="0.35">
      <c r="A741" s="10" t="str">
        <f t="shared" ca="1" si="65"/>
        <v/>
      </c>
      <c r="B741" s="2" t="str" cm="1">
        <f t="array" aca="1" ref="B741" ca="1">IFERROR(_xlfn.IFS($B$3="Bloomberg",VLOOKUP(A741,BBG_H_L!$A:$C,3,FALSE),$B$3="Eikon",VLOOKUP(A741,TR_High!B:C,2,0)),"")</f>
        <v/>
      </c>
      <c r="C741" s="7" t="str">
        <f ca="1">IFERROR(_xlfn.IFS($B$3="Bloomberg",VLOOKUP(A741,BBG_H_L!$A:$C,2,FALSE),$B$3="Eikon",VLOOKUP(A741,TR_Low!B:C,2,0)),"")</f>
        <v/>
      </c>
      <c r="F741" s="7" t="str">
        <f t="shared" ca="1" si="66"/>
        <v/>
      </c>
      <c r="G741" s="7" t="str">
        <f t="shared" ca="1" si="67"/>
        <v/>
      </c>
      <c r="H741" s="7" t="str">
        <f t="shared" ca="1" si="68"/>
        <v/>
      </c>
      <c r="J741" s="15" t="str">
        <f t="shared" ca="1" si="69"/>
        <v/>
      </c>
    </row>
    <row r="742" spans="1:10" x14ac:dyDescent="0.35">
      <c r="A742" s="10" t="str">
        <f t="shared" ca="1" si="65"/>
        <v/>
      </c>
      <c r="B742" s="2" t="str" cm="1">
        <f t="array" aca="1" ref="B742" ca="1">IFERROR(_xlfn.IFS($B$3="Bloomberg",VLOOKUP(A742,BBG_H_L!$A:$C,3,FALSE),$B$3="Eikon",VLOOKUP(A742,TR_High!B:C,2,0)),"")</f>
        <v/>
      </c>
      <c r="C742" s="7" t="str">
        <f ca="1">IFERROR(_xlfn.IFS($B$3="Bloomberg",VLOOKUP(A742,BBG_H_L!$A:$C,2,FALSE),$B$3="Eikon",VLOOKUP(A742,TR_Low!B:C,2,0)),"")</f>
        <v/>
      </c>
      <c r="F742" s="7" t="str">
        <f t="shared" ca="1" si="66"/>
        <v/>
      </c>
      <c r="G742" s="7" t="str">
        <f t="shared" ca="1" si="67"/>
        <v/>
      </c>
      <c r="H742" s="7" t="str">
        <f t="shared" ca="1" si="68"/>
        <v/>
      </c>
      <c r="J742" s="15" t="str">
        <f t="shared" ca="1" si="69"/>
        <v/>
      </c>
    </row>
    <row r="743" spans="1:10" x14ac:dyDescent="0.35">
      <c r="A743" s="10" t="str">
        <f t="shared" ca="1" si="65"/>
        <v/>
      </c>
      <c r="B743" s="2" t="str" cm="1">
        <f t="array" aca="1" ref="B743" ca="1">IFERROR(_xlfn.IFS($B$3="Bloomberg",VLOOKUP(A743,BBG_H_L!$A:$C,3,FALSE),$B$3="Eikon",VLOOKUP(A743,TR_High!B:C,2,0)),"")</f>
        <v/>
      </c>
      <c r="C743" s="7" t="str">
        <f ca="1">IFERROR(_xlfn.IFS($B$3="Bloomberg",VLOOKUP(A743,BBG_H_L!$A:$C,2,FALSE),$B$3="Eikon",VLOOKUP(A743,TR_Low!B:C,2,0)),"")</f>
        <v/>
      </c>
      <c r="F743" s="7" t="str">
        <f t="shared" ca="1" si="66"/>
        <v/>
      </c>
      <c r="G743" s="7" t="str">
        <f t="shared" ca="1" si="67"/>
        <v/>
      </c>
      <c r="H743" s="7" t="str">
        <f t="shared" ca="1" si="68"/>
        <v/>
      </c>
      <c r="J743" s="15" t="str">
        <f t="shared" ca="1" si="69"/>
        <v/>
      </c>
    </row>
    <row r="744" spans="1:10" x14ac:dyDescent="0.35">
      <c r="A744" s="10" t="str">
        <f t="shared" ca="1" si="65"/>
        <v/>
      </c>
      <c r="B744" s="2" t="str" cm="1">
        <f t="array" aca="1" ref="B744" ca="1">IFERROR(_xlfn.IFS($B$3="Bloomberg",VLOOKUP(A744,BBG_H_L!$A:$C,3,FALSE),$B$3="Eikon",VLOOKUP(A744,TR_High!B:C,2,0)),"")</f>
        <v/>
      </c>
      <c r="C744" s="7" t="str">
        <f ca="1">IFERROR(_xlfn.IFS($B$3="Bloomberg",VLOOKUP(A744,BBG_H_L!$A:$C,2,FALSE),$B$3="Eikon",VLOOKUP(A744,TR_Low!B:C,2,0)),"")</f>
        <v/>
      </c>
      <c r="F744" s="7" t="str">
        <f t="shared" ca="1" si="66"/>
        <v/>
      </c>
      <c r="G744" s="7" t="str">
        <f t="shared" ca="1" si="67"/>
        <v/>
      </c>
      <c r="H744" s="7" t="str">
        <f t="shared" ca="1" si="68"/>
        <v/>
      </c>
      <c r="J744" s="15" t="str">
        <f t="shared" ca="1" si="69"/>
        <v/>
      </c>
    </row>
    <row r="745" spans="1:10" x14ac:dyDescent="0.35">
      <c r="A745" s="10" t="str">
        <f t="shared" ca="1" si="65"/>
        <v/>
      </c>
      <c r="B745" s="2" t="str" cm="1">
        <f t="array" aca="1" ref="B745" ca="1">IFERROR(_xlfn.IFS($B$3="Bloomberg",VLOOKUP(A745,BBG_H_L!$A:$C,3,FALSE),$B$3="Eikon",VLOOKUP(A745,TR_High!B:C,2,0)),"")</f>
        <v/>
      </c>
      <c r="C745" s="7" t="str">
        <f ca="1">IFERROR(_xlfn.IFS($B$3="Bloomberg",VLOOKUP(A745,BBG_H_L!$A:$C,2,FALSE),$B$3="Eikon",VLOOKUP(A745,TR_Low!B:C,2,0)),"")</f>
        <v/>
      </c>
      <c r="F745" s="7" t="str">
        <f t="shared" ca="1" si="66"/>
        <v/>
      </c>
      <c r="G745" s="7" t="str">
        <f t="shared" ca="1" si="67"/>
        <v/>
      </c>
      <c r="H745" s="7" t="str">
        <f t="shared" ca="1" si="68"/>
        <v/>
      </c>
      <c r="J745" s="15" t="str">
        <f t="shared" ca="1" si="69"/>
        <v/>
      </c>
    </row>
    <row r="746" spans="1:10" x14ac:dyDescent="0.35">
      <c r="A746" s="10" t="str">
        <f t="shared" ca="1" si="65"/>
        <v/>
      </c>
      <c r="B746" s="2" t="str" cm="1">
        <f t="array" aca="1" ref="B746" ca="1">IFERROR(_xlfn.IFS($B$3="Bloomberg",VLOOKUP(A746,BBG_H_L!$A:$C,3,FALSE),$B$3="Eikon",VLOOKUP(A746,TR_High!B:C,2,0)),"")</f>
        <v/>
      </c>
      <c r="C746" s="7" t="str">
        <f ca="1">IFERROR(_xlfn.IFS($B$3="Bloomberg",VLOOKUP(A746,BBG_H_L!$A:$C,2,FALSE),$B$3="Eikon",VLOOKUP(A746,TR_Low!B:C,2,0)),"")</f>
        <v/>
      </c>
      <c r="F746" s="7" t="str">
        <f t="shared" ca="1" si="66"/>
        <v/>
      </c>
      <c r="G746" s="7" t="str">
        <f t="shared" ca="1" si="67"/>
        <v/>
      </c>
      <c r="H746" s="7" t="str">
        <f t="shared" ca="1" si="68"/>
        <v/>
      </c>
      <c r="J746" s="15" t="str">
        <f t="shared" ca="1" si="69"/>
        <v/>
      </c>
    </row>
    <row r="747" spans="1:10" x14ac:dyDescent="0.35">
      <c r="A747" s="10" t="str">
        <f t="shared" ca="1" si="65"/>
        <v/>
      </c>
      <c r="B747" s="2" t="str" cm="1">
        <f t="array" aca="1" ref="B747" ca="1">IFERROR(_xlfn.IFS($B$3="Bloomberg",VLOOKUP(A747,BBG_H_L!$A:$C,3,FALSE),$B$3="Eikon",VLOOKUP(A747,TR_High!B:C,2,0)),"")</f>
        <v/>
      </c>
      <c r="C747" s="7" t="str">
        <f ca="1">IFERROR(_xlfn.IFS($B$3="Bloomberg",VLOOKUP(A747,BBG_H_L!$A:$C,2,FALSE),$B$3="Eikon",VLOOKUP(A747,TR_Low!B:C,2,0)),"")</f>
        <v/>
      </c>
      <c r="F747" s="7" t="str">
        <f t="shared" ca="1" si="66"/>
        <v/>
      </c>
      <c r="G747" s="7" t="str">
        <f t="shared" ca="1" si="67"/>
        <v/>
      </c>
      <c r="H747" s="7" t="str">
        <f t="shared" ca="1" si="68"/>
        <v/>
      </c>
      <c r="J747" s="15" t="str">
        <f t="shared" ca="1" si="69"/>
        <v/>
      </c>
    </row>
    <row r="748" spans="1:10" x14ac:dyDescent="0.35">
      <c r="A748" s="10" t="str">
        <f t="shared" ca="1" si="65"/>
        <v/>
      </c>
      <c r="B748" s="2" t="str" cm="1">
        <f t="array" aca="1" ref="B748" ca="1">IFERROR(_xlfn.IFS($B$3="Bloomberg",VLOOKUP(A748,BBG_H_L!$A:$C,3,FALSE),$B$3="Eikon",VLOOKUP(A748,TR_High!B:C,2,0)),"")</f>
        <v/>
      </c>
      <c r="C748" s="7" t="str">
        <f ca="1">IFERROR(_xlfn.IFS($B$3="Bloomberg",VLOOKUP(A748,BBG_H_L!$A:$C,2,FALSE),$B$3="Eikon",VLOOKUP(A748,TR_Low!B:C,2,0)),"")</f>
        <v/>
      </c>
      <c r="F748" s="7" t="str">
        <f t="shared" ca="1" si="66"/>
        <v/>
      </c>
      <c r="G748" s="7" t="str">
        <f t="shared" ca="1" si="67"/>
        <v/>
      </c>
      <c r="H748" s="7" t="str">
        <f t="shared" ca="1" si="68"/>
        <v/>
      </c>
      <c r="J748" s="15" t="str">
        <f t="shared" ca="1" si="69"/>
        <v/>
      </c>
    </row>
    <row r="749" spans="1:10" x14ac:dyDescent="0.35">
      <c r="A749" s="10" t="str">
        <f t="shared" ca="1" si="65"/>
        <v/>
      </c>
      <c r="B749" s="2" t="str" cm="1">
        <f t="array" aca="1" ref="B749" ca="1">IFERROR(_xlfn.IFS($B$3="Bloomberg",VLOOKUP(A749,BBG_H_L!$A:$C,3,FALSE),$B$3="Eikon",VLOOKUP(A749,TR_High!B:C,2,0)),"")</f>
        <v/>
      </c>
      <c r="C749" s="7" t="str">
        <f ca="1">IFERROR(_xlfn.IFS($B$3="Bloomberg",VLOOKUP(A749,BBG_H_L!$A:$C,2,FALSE),$B$3="Eikon",VLOOKUP(A749,TR_Low!B:C,2,0)),"")</f>
        <v/>
      </c>
      <c r="F749" s="7" t="str">
        <f t="shared" ca="1" si="66"/>
        <v/>
      </c>
      <c r="G749" s="7" t="str">
        <f t="shared" ca="1" si="67"/>
        <v/>
      </c>
      <c r="H749" s="7" t="str">
        <f t="shared" ca="1" si="68"/>
        <v/>
      </c>
      <c r="J749" s="15" t="str">
        <f t="shared" ca="1" si="69"/>
        <v/>
      </c>
    </row>
    <row r="750" spans="1:10" x14ac:dyDescent="0.35">
      <c r="A750" s="10" t="str">
        <f t="shared" ca="1" si="65"/>
        <v/>
      </c>
      <c r="B750" s="2" t="str" cm="1">
        <f t="array" aca="1" ref="B750" ca="1">IFERROR(_xlfn.IFS($B$3="Bloomberg",VLOOKUP(A750,BBG_H_L!$A:$C,3,FALSE),$B$3="Eikon",VLOOKUP(A750,TR_High!B:C,2,0)),"")</f>
        <v/>
      </c>
      <c r="C750" s="7" t="str">
        <f ca="1">IFERROR(_xlfn.IFS($B$3="Bloomberg",VLOOKUP(A750,BBG_H_L!$A:$C,2,FALSE),$B$3="Eikon",VLOOKUP(A750,TR_Low!B:C,2,0)),"")</f>
        <v/>
      </c>
      <c r="F750" s="7" t="str">
        <f t="shared" ca="1" si="66"/>
        <v/>
      </c>
      <c r="G750" s="7" t="str">
        <f t="shared" ca="1" si="67"/>
        <v/>
      </c>
      <c r="H750" s="7" t="str">
        <f t="shared" ca="1" si="68"/>
        <v/>
      </c>
      <c r="J750" s="15" t="str">
        <f t="shared" ca="1" si="69"/>
        <v/>
      </c>
    </row>
    <row r="751" spans="1:10" x14ac:dyDescent="0.35">
      <c r="A751" s="10" t="str">
        <f t="shared" ca="1" si="65"/>
        <v/>
      </c>
      <c r="B751" s="2" t="str" cm="1">
        <f t="array" aca="1" ref="B751" ca="1">IFERROR(_xlfn.IFS($B$3="Bloomberg",VLOOKUP(A751,BBG_H_L!$A:$C,3,FALSE),$B$3="Eikon",VLOOKUP(A751,TR_High!B:C,2,0)),"")</f>
        <v/>
      </c>
      <c r="C751" s="7" t="str">
        <f ca="1">IFERROR(_xlfn.IFS($B$3="Bloomberg",VLOOKUP(A751,BBG_H_L!$A:$C,2,FALSE),$B$3="Eikon",VLOOKUP(A751,TR_Low!B:C,2,0)),"")</f>
        <v/>
      </c>
      <c r="F751" s="7" t="str">
        <f t="shared" ca="1" si="66"/>
        <v/>
      </c>
      <c r="G751" s="7" t="str">
        <f t="shared" ca="1" si="67"/>
        <v/>
      </c>
      <c r="H751" s="7" t="str">
        <f t="shared" ca="1" si="68"/>
        <v/>
      </c>
      <c r="J751" s="15" t="str">
        <f t="shared" ca="1" si="69"/>
        <v/>
      </c>
    </row>
    <row r="752" spans="1:10" x14ac:dyDescent="0.35">
      <c r="A752" s="10" t="str">
        <f t="shared" ca="1" si="65"/>
        <v/>
      </c>
      <c r="B752" s="2" t="str" cm="1">
        <f t="array" aca="1" ref="B752" ca="1">IFERROR(_xlfn.IFS($B$3="Bloomberg",VLOOKUP(A752,BBG_H_L!$A:$C,3,FALSE),$B$3="Eikon",VLOOKUP(A752,TR_High!B:C,2,0)),"")</f>
        <v/>
      </c>
      <c r="C752" s="7" t="str">
        <f ca="1">IFERROR(_xlfn.IFS($B$3="Bloomberg",VLOOKUP(A752,BBG_H_L!$A:$C,2,FALSE),$B$3="Eikon",VLOOKUP(A752,TR_Low!B:C,2,0)),"")</f>
        <v/>
      </c>
      <c r="F752" s="7" t="str">
        <f t="shared" ca="1" si="66"/>
        <v/>
      </c>
      <c r="G752" s="7" t="str">
        <f t="shared" ca="1" si="67"/>
        <v/>
      </c>
      <c r="H752" s="7" t="str">
        <f t="shared" ca="1" si="68"/>
        <v/>
      </c>
      <c r="J752" s="15" t="str">
        <f t="shared" ca="1" si="69"/>
        <v/>
      </c>
    </row>
    <row r="753" spans="1:10" x14ac:dyDescent="0.35">
      <c r="A753" s="10" t="str">
        <f t="shared" ca="1" si="65"/>
        <v/>
      </c>
      <c r="B753" s="2" t="str" cm="1">
        <f t="array" aca="1" ref="B753" ca="1">IFERROR(_xlfn.IFS($B$3="Bloomberg",VLOOKUP(A753,BBG_H_L!$A:$C,3,FALSE),$B$3="Eikon",VLOOKUP(A753,TR_High!B:C,2,0)),"")</f>
        <v/>
      </c>
      <c r="C753" s="7" t="str">
        <f ca="1">IFERROR(_xlfn.IFS($B$3="Bloomberg",VLOOKUP(A753,BBG_H_L!$A:$C,2,FALSE),$B$3="Eikon",VLOOKUP(A753,TR_Low!B:C,2,0)),"")</f>
        <v/>
      </c>
      <c r="F753" s="7" t="str">
        <f t="shared" ca="1" si="66"/>
        <v/>
      </c>
      <c r="G753" s="7" t="str">
        <f t="shared" ca="1" si="67"/>
        <v/>
      </c>
      <c r="H753" s="7" t="str">
        <f t="shared" ca="1" si="68"/>
        <v/>
      </c>
      <c r="J753" s="15" t="str">
        <f t="shared" ca="1" si="69"/>
        <v/>
      </c>
    </row>
    <row r="754" spans="1:10" x14ac:dyDescent="0.35">
      <c r="A754" s="10" t="str">
        <f t="shared" ca="1" si="65"/>
        <v/>
      </c>
      <c r="B754" s="2" t="str" cm="1">
        <f t="array" aca="1" ref="B754" ca="1">IFERROR(_xlfn.IFS($B$3="Bloomberg",VLOOKUP(A754,BBG_H_L!$A:$C,3,FALSE),$B$3="Eikon",VLOOKUP(A754,TR_High!B:C,2,0)),"")</f>
        <v/>
      </c>
      <c r="C754" s="7" t="str">
        <f ca="1">IFERROR(_xlfn.IFS($B$3="Bloomberg",VLOOKUP(A754,BBG_H_L!$A:$C,2,FALSE),$B$3="Eikon",VLOOKUP(A754,TR_Low!B:C,2,0)),"")</f>
        <v/>
      </c>
      <c r="F754" s="7" t="str">
        <f t="shared" ca="1" si="66"/>
        <v/>
      </c>
      <c r="G754" s="7" t="str">
        <f t="shared" ca="1" si="67"/>
        <v/>
      </c>
      <c r="H754" s="7" t="str">
        <f t="shared" ca="1" si="68"/>
        <v/>
      </c>
      <c r="J754" s="15" t="str">
        <f t="shared" ca="1" si="69"/>
        <v/>
      </c>
    </row>
    <row r="755" spans="1:10" x14ac:dyDescent="0.35">
      <c r="A755" s="10" t="str">
        <f t="shared" ca="1" si="65"/>
        <v/>
      </c>
      <c r="B755" s="2" t="str" cm="1">
        <f t="array" aca="1" ref="B755" ca="1">IFERROR(_xlfn.IFS($B$3="Bloomberg",VLOOKUP(A755,BBG_H_L!$A:$C,3,FALSE),$B$3="Eikon",VLOOKUP(A755,TR_High!B:C,2,0)),"")</f>
        <v/>
      </c>
      <c r="C755" s="7" t="str">
        <f ca="1">IFERROR(_xlfn.IFS($B$3="Bloomberg",VLOOKUP(A755,BBG_H_L!$A:$C,2,FALSE),$B$3="Eikon",VLOOKUP(A755,TR_Low!B:C,2,0)),"")</f>
        <v/>
      </c>
      <c r="F755" s="7" t="str">
        <f t="shared" ca="1" si="66"/>
        <v/>
      </c>
      <c r="G755" s="7" t="str">
        <f t="shared" ca="1" si="67"/>
        <v/>
      </c>
      <c r="H755" s="7" t="str">
        <f t="shared" ca="1" si="68"/>
        <v/>
      </c>
      <c r="J755" s="15" t="str">
        <f t="shared" ca="1" si="69"/>
        <v/>
      </c>
    </row>
    <row r="756" spans="1:10" x14ac:dyDescent="0.35">
      <c r="A756" s="10" t="str">
        <f t="shared" ca="1" si="65"/>
        <v/>
      </c>
      <c r="B756" s="2" t="str" cm="1">
        <f t="array" aca="1" ref="B756" ca="1">IFERROR(_xlfn.IFS($B$3="Bloomberg",VLOOKUP(A756,BBG_H_L!$A:$C,3,FALSE),$B$3="Eikon",VLOOKUP(A756,TR_High!B:C,2,0)),"")</f>
        <v/>
      </c>
      <c r="C756" s="7" t="str">
        <f ca="1">IFERROR(_xlfn.IFS($B$3="Bloomberg",VLOOKUP(A756,BBG_H_L!$A:$C,2,FALSE),$B$3="Eikon",VLOOKUP(A756,TR_Low!B:C,2,0)),"")</f>
        <v/>
      </c>
      <c r="F756" s="7" t="str">
        <f t="shared" ca="1" si="66"/>
        <v/>
      </c>
      <c r="G756" s="7" t="str">
        <f t="shared" ca="1" si="67"/>
        <v/>
      </c>
      <c r="H756" s="7" t="str">
        <f t="shared" ca="1" si="68"/>
        <v/>
      </c>
      <c r="J756" s="15" t="str">
        <f t="shared" ca="1" si="69"/>
        <v/>
      </c>
    </row>
    <row r="757" spans="1:10" x14ac:dyDescent="0.35">
      <c r="A757" s="10" t="str">
        <f t="shared" ca="1" si="65"/>
        <v/>
      </c>
      <c r="B757" s="2" t="str" cm="1">
        <f t="array" aca="1" ref="B757" ca="1">IFERROR(_xlfn.IFS($B$3="Bloomberg",VLOOKUP(A757,BBG_H_L!$A:$C,3,FALSE),$B$3="Eikon",VLOOKUP(A757,TR_High!B:C,2,0)),"")</f>
        <v/>
      </c>
      <c r="C757" s="7" t="str">
        <f ca="1">IFERROR(_xlfn.IFS($B$3="Bloomberg",VLOOKUP(A757,BBG_H_L!$A:$C,2,FALSE),$B$3="Eikon",VLOOKUP(A757,TR_Low!B:C,2,0)),"")</f>
        <v/>
      </c>
      <c r="F757" s="7" t="str">
        <f t="shared" ca="1" si="66"/>
        <v/>
      </c>
      <c r="G757" s="7" t="str">
        <f t="shared" ca="1" si="67"/>
        <v/>
      </c>
      <c r="H757" s="7" t="str">
        <f t="shared" ca="1" si="68"/>
        <v/>
      </c>
      <c r="J757" s="15" t="str">
        <f t="shared" ca="1" si="69"/>
        <v/>
      </c>
    </row>
    <row r="758" spans="1:10" x14ac:dyDescent="0.35">
      <c r="A758" s="10" t="str">
        <f t="shared" ca="1" si="65"/>
        <v/>
      </c>
      <c r="B758" s="2" t="str" cm="1">
        <f t="array" aca="1" ref="B758" ca="1">IFERROR(_xlfn.IFS($B$3="Bloomberg",VLOOKUP(A758,BBG_H_L!$A:$C,3,FALSE),$B$3="Eikon",VLOOKUP(A758,TR_High!B:C,2,0)),"")</f>
        <v/>
      </c>
      <c r="C758" s="7" t="str">
        <f ca="1">IFERROR(_xlfn.IFS($B$3="Bloomberg",VLOOKUP(A758,BBG_H_L!$A:$C,2,FALSE),$B$3="Eikon",VLOOKUP(A758,TR_Low!B:C,2,0)),"")</f>
        <v/>
      </c>
      <c r="F758" s="7" t="str">
        <f t="shared" ca="1" si="66"/>
        <v/>
      </c>
      <c r="G758" s="7" t="str">
        <f t="shared" ca="1" si="67"/>
        <v/>
      </c>
      <c r="H758" s="7" t="str">
        <f t="shared" ca="1" si="68"/>
        <v/>
      </c>
      <c r="J758" s="15" t="str">
        <f t="shared" ca="1" si="69"/>
        <v/>
      </c>
    </row>
    <row r="759" spans="1:10" x14ac:dyDescent="0.35">
      <c r="A759" s="10" t="str">
        <f t="shared" ca="1" si="65"/>
        <v/>
      </c>
      <c r="B759" s="2" t="str" cm="1">
        <f t="array" aca="1" ref="B759" ca="1">IFERROR(_xlfn.IFS($B$3="Bloomberg",VLOOKUP(A759,BBG_H_L!$A:$C,3,FALSE),$B$3="Eikon",VLOOKUP(A759,TR_High!B:C,2,0)),"")</f>
        <v/>
      </c>
      <c r="C759" s="7" t="str">
        <f ca="1">IFERROR(_xlfn.IFS($B$3="Bloomberg",VLOOKUP(A759,BBG_H_L!$A:$C,2,FALSE),$B$3="Eikon",VLOOKUP(A759,TR_Low!B:C,2,0)),"")</f>
        <v/>
      </c>
      <c r="F759" s="7" t="str">
        <f t="shared" ca="1" si="66"/>
        <v/>
      </c>
      <c r="G759" s="7" t="str">
        <f t="shared" ca="1" si="67"/>
        <v/>
      </c>
      <c r="H759" s="7" t="str">
        <f t="shared" ca="1" si="68"/>
        <v/>
      </c>
      <c r="J759" s="15" t="str">
        <f t="shared" ca="1" si="69"/>
        <v/>
      </c>
    </row>
    <row r="760" spans="1:10" x14ac:dyDescent="0.35">
      <c r="A760" s="10" t="str">
        <f t="shared" ca="1" si="65"/>
        <v/>
      </c>
      <c r="B760" s="2" t="str" cm="1">
        <f t="array" aca="1" ref="B760" ca="1">IFERROR(_xlfn.IFS($B$3="Bloomberg",VLOOKUP(A760,BBG_H_L!$A:$C,3,FALSE),$B$3="Eikon",VLOOKUP(A760,TR_High!B:C,2,0)),"")</f>
        <v/>
      </c>
      <c r="C760" s="7" t="str">
        <f ca="1">IFERROR(_xlfn.IFS($B$3="Bloomberg",VLOOKUP(A760,BBG_H_L!$A:$C,2,FALSE),$B$3="Eikon",VLOOKUP(A760,TR_Low!B:C,2,0)),"")</f>
        <v/>
      </c>
      <c r="F760" s="7" t="str">
        <f t="shared" ca="1" si="66"/>
        <v/>
      </c>
      <c r="G760" s="7" t="str">
        <f t="shared" ca="1" si="67"/>
        <v/>
      </c>
      <c r="H760" s="7" t="str">
        <f t="shared" ca="1" si="68"/>
        <v/>
      </c>
      <c r="J760" s="15" t="str">
        <f t="shared" ca="1" si="69"/>
        <v/>
      </c>
    </row>
    <row r="761" spans="1:10" x14ac:dyDescent="0.35">
      <c r="A761" s="10" t="str">
        <f t="shared" ca="1" si="65"/>
        <v/>
      </c>
      <c r="B761" s="2" t="str" cm="1">
        <f t="array" aca="1" ref="B761" ca="1">IFERROR(_xlfn.IFS($B$3="Bloomberg",VLOOKUP(A761,BBG_H_L!$A:$C,3,FALSE),$B$3="Eikon",VLOOKUP(A761,TR_High!B:C,2,0)),"")</f>
        <v/>
      </c>
      <c r="C761" s="7" t="str">
        <f ca="1">IFERROR(_xlfn.IFS($B$3="Bloomberg",VLOOKUP(A761,BBG_H_L!$A:$C,2,FALSE),$B$3="Eikon",VLOOKUP(A761,TR_Low!B:C,2,0)),"")</f>
        <v/>
      </c>
      <c r="F761" s="7" t="str">
        <f t="shared" ca="1" si="66"/>
        <v/>
      </c>
      <c r="G761" s="7" t="str">
        <f t="shared" ca="1" si="67"/>
        <v/>
      </c>
      <c r="H761" s="7" t="str">
        <f t="shared" ca="1" si="68"/>
        <v/>
      </c>
      <c r="J761" s="15" t="str">
        <f t="shared" ca="1" si="69"/>
        <v/>
      </c>
    </row>
    <row r="762" spans="1:10" x14ac:dyDescent="0.35">
      <c r="A762" s="10" t="str">
        <f t="shared" ca="1" si="65"/>
        <v/>
      </c>
      <c r="B762" s="2" t="str" cm="1">
        <f t="array" aca="1" ref="B762" ca="1">IFERROR(_xlfn.IFS($B$3="Bloomberg",VLOOKUP(A762,BBG_H_L!$A:$C,3,FALSE),$B$3="Eikon",VLOOKUP(A762,TR_High!B:C,2,0)),"")</f>
        <v/>
      </c>
      <c r="C762" s="7" t="str">
        <f ca="1">IFERROR(_xlfn.IFS($B$3="Bloomberg",VLOOKUP(A762,BBG_H_L!$A:$C,2,FALSE),$B$3="Eikon",VLOOKUP(A762,TR_Low!B:C,2,0)),"")</f>
        <v/>
      </c>
      <c r="F762" s="7" t="str">
        <f t="shared" ca="1" si="66"/>
        <v/>
      </c>
      <c r="G762" s="7" t="str">
        <f t="shared" ca="1" si="67"/>
        <v/>
      </c>
      <c r="H762" s="7" t="str">
        <f t="shared" ca="1" si="68"/>
        <v/>
      </c>
      <c r="J762" s="15" t="str">
        <f t="shared" ca="1" si="69"/>
        <v/>
      </c>
    </row>
    <row r="763" spans="1:10" x14ac:dyDescent="0.35">
      <c r="A763" s="10" t="str">
        <f t="shared" ca="1" si="65"/>
        <v/>
      </c>
      <c r="B763" s="2" t="str" cm="1">
        <f t="array" aca="1" ref="B763" ca="1">IFERROR(_xlfn.IFS($B$3="Bloomberg",VLOOKUP(A763,BBG_H_L!$A:$C,3,FALSE),$B$3="Eikon",VLOOKUP(A763,TR_High!B:C,2,0)),"")</f>
        <v/>
      </c>
      <c r="C763" s="7" t="str">
        <f ca="1">IFERROR(_xlfn.IFS($B$3="Bloomberg",VLOOKUP(A763,BBG_H_L!$A:$C,2,FALSE),$B$3="Eikon",VLOOKUP(A763,TR_Low!B:C,2,0)),"")</f>
        <v/>
      </c>
      <c r="F763" s="7" t="str">
        <f t="shared" ca="1" si="66"/>
        <v/>
      </c>
      <c r="G763" s="7" t="str">
        <f t="shared" ca="1" si="67"/>
        <v/>
      </c>
      <c r="H763" s="7" t="str">
        <f t="shared" ca="1" si="68"/>
        <v/>
      </c>
      <c r="J763" s="15" t="str">
        <f t="shared" ca="1" si="69"/>
        <v/>
      </c>
    </row>
    <row r="764" spans="1:10" x14ac:dyDescent="0.35">
      <c r="A764" s="10" t="str">
        <f t="shared" ca="1" si="65"/>
        <v/>
      </c>
      <c r="B764" s="2" t="str" cm="1">
        <f t="array" aca="1" ref="B764" ca="1">IFERROR(_xlfn.IFS($B$3="Bloomberg",VLOOKUP(A764,BBG_H_L!$A:$C,3,FALSE),$B$3="Eikon",VLOOKUP(A764,TR_High!B:C,2,0)),"")</f>
        <v/>
      </c>
      <c r="C764" s="7" t="str">
        <f ca="1">IFERROR(_xlfn.IFS($B$3="Bloomberg",VLOOKUP(A764,BBG_H_L!$A:$C,2,FALSE),$B$3="Eikon",VLOOKUP(A764,TR_Low!B:C,2,0)),"")</f>
        <v/>
      </c>
      <c r="F764" s="7" t="str">
        <f t="shared" ca="1" si="66"/>
        <v/>
      </c>
      <c r="G764" s="7" t="str">
        <f t="shared" ca="1" si="67"/>
        <v/>
      </c>
      <c r="H764" s="7" t="str">
        <f t="shared" ca="1" si="68"/>
        <v/>
      </c>
      <c r="J764" s="15" t="str">
        <f t="shared" ca="1" si="69"/>
        <v/>
      </c>
    </row>
    <row r="765" spans="1:10" x14ac:dyDescent="0.35">
      <c r="A765" s="10" t="str">
        <f t="shared" ca="1" si="65"/>
        <v/>
      </c>
      <c r="B765" s="2" t="str" cm="1">
        <f t="array" aca="1" ref="B765" ca="1">IFERROR(_xlfn.IFS($B$3="Bloomberg",VLOOKUP(A765,BBG_H_L!$A:$C,3,FALSE),$B$3="Eikon",VLOOKUP(A765,TR_High!B:C,2,0)),"")</f>
        <v/>
      </c>
      <c r="C765" s="7" t="str">
        <f ca="1">IFERROR(_xlfn.IFS($B$3="Bloomberg",VLOOKUP(A765,BBG_H_L!$A:$C,2,FALSE),$B$3="Eikon",VLOOKUP(A765,TR_Low!B:C,2,0)),"")</f>
        <v/>
      </c>
      <c r="F765" s="7" t="str">
        <f t="shared" ca="1" si="66"/>
        <v/>
      </c>
      <c r="G765" s="7" t="str">
        <f t="shared" ca="1" si="67"/>
        <v/>
      </c>
      <c r="H765" s="7" t="str">
        <f t="shared" ca="1" si="68"/>
        <v/>
      </c>
      <c r="J765" s="15" t="str">
        <f t="shared" ca="1" si="69"/>
        <v/>
      </c>
    </row>
  </sheetData>
  <mergeCells count="2">
    <mergeCell ref="A3:A4"/>
    <mergeCell ref="B3:D3"/>
  </mergeCells>
  <conditionalFormatting sqref="J1:J765">
    <cfRule type="containsText" dxfId="5" priority="1" operator="containsText" text="MCP finding">
      <formula>NOT(ISERROR(SEARCH("MCP finding",J1)))</formula>
    </cfRule>
  </conditionalFormatting>
  <dataValidations count="1">
    <dataValidation type="list" allowBlank="1" showInputMessage="1" showErrorMessage="1" sqref="B3" xr:uid="{9B2A82FF-94B7-49EF-8D44-6C436446A8F0}">
      <formula1>$W$7:$W$154</formula1>
    </dataValidation>
  </dataValidations>
  <pageMargins left="0.7" right="0.7" top="0.75" bottom="0.75" header="0.3" footer="0.3"/>
  <pageSetup orientation="portrait" r:id="rId1"/>
  <ignoredErrors>
    <ignoredError sqref="L8:M8" evalError="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B7907-9526-4B33-A120-3E8A45F285BF}">
  <sheetPr>
    <tabColor rgb="FFFFC000"/>
  </sheetPr>
  <dimension ref="A1:AF266"/>
  <sheetViews>
    <sheetView zoomScaleNormal="100" workbookViewId="0">
      <selection activeCell="L31" sqref="L31"/>
    </sheetView>
  </sheetViews>
  <sheetFormatPr defaultRowHeight="14.5" x14ac:dyDescent="0.35"/>
  <cols>
    <col min="1" max="1" width="28.36328125" customWidth="1"/>
    <col min="3" max="3" width="9.1796875" hidden="1" customWidth="1"/>
    <col min="4" max="4" width="11.1796875" hidden="1" customWidth="1"/>
    <col min="5" max="5" width="9.1796875" hidden="1" customWidth="1"/>
    <col min="6" max="6" width="36.36328125" hidden="1" customWidth="1"/>
    <col min="7" max="7" width="9.1796875" hidden="1" customWidth="1"/>
    <col min="8" max="8" width="10.81640625" hidden="1" customWidth="1"/>
    <col min="9" max="10" width="9.1796875" hidden="1" customWidth="1"/>
    <col min="11" max="11" width="11.54296875" customWidth="1"/>
    <col min="14" max="14" width="14.26953125" bestFit="1" customWidth="1"/>
    <col min="19" max="19" width="11.7265625" bestFit="1" customWidth="1"/>
    <col min="20" max="20" width="13.1796875" bestFit="1" customWidth="1"/>
    <col min="21" max="21" width="18.453125" bestFit="1" customWidth="1"/>
    <col min="22" max="22" width="13.54296875" bestFit="1" customWidth="1"/>
    <col min="24" max="26" width="8.7265625" hidden="1" customWidth="1"/>
    <col min="32" max="32" width="0" hidden="1" customWidth="1"/>
  </cols>
  <sheetData>
    <row r="1" spans="1:32" x14ac:dyDescent="0.35">
      <c r="A1" s="5" t="s">
        <v>1186</v>
      </c>
      <c r="T1" s="5"/>
      <c r="U1" s="5"/>
      <c r="V1" s="5"/>
      <c r="W1" s="5" t="s">
        <v>555</v>
      </c>
      <c r="Z1" s="5" t="s">
        <v>158</v>
      </c>
      <c r="AF1" t="s">
        <v>1185</v>
      </c>
    </row>
    <row r="2" spans="1:32" x14ac:dyDescent="0.35">
      <c r="A2" s="5" t="s">
        <v>1184</v>
      </c>
      <c r="Z2" s="25"/>
      <c r="AF2" t="s">
        <v>400</v>
      </c>
    </row>
    <row r="3" spans="1:32" x14ac:dyDescent="0.35">
      <c r="A3" s="51" t="s">
        <v>1185</v>
      </c>
      <c r="Z3" s="18" t="s">
        <v>381</v>
      </c>
    </row>
    <row r="4" spans="1:32" x14ac:dyDescent="0.35">
      <c r="A4" s="5"/>
      <c r="C4" t="str">
        <f ca="1">_xll.RHistory($A$25&amp;"=","ASK.Timestamp;ASK.High","START:"&amp;$A$15&amp;" END:"&amp;$A$18&amp;" TIMEZONE:"&amp;$A$22&amp;" INTERVAL:1D",,"TSREPEAT:NO CH:Fd",D5)</f>
        <v>Invalid RIC(s): =</v>
      </c>
      <c r="G4" t="str">
        <f ca="1">_xll.RHistory($A$25&amp;"=","BID.Timestamp;BID.Low","START:"&amp;$A$15&amp;" END:"&amp;$A$18&amp;" TIMEZONE:"&amp;$A$22&amp;" INTERVAL:1D",,"TSREPEAT:NO CH:Fd",H5)</f>
        <v>Invalid RIC(s): =</v>
      </c>
      <c r="Z4" s="18" t="s">
        <v>382</v>
      </c>
    </row>
    <row r="5" spans="1:32" ht="16.5" x14ac:dyDescent="0.45">
      <c r="A5" s="5" t="s">
        <v>398</v>
      </c>
      <c r="C5" s="5"/>
      <c r="D5" s="5"/>
      <c r="E5" s="5"/>
      <c r="F5" s="5"/>
      <c r="G5" s="5"/>
      <c r="H5" s="5"/>
      <c r="I5" s="5"/>
      <c r="J5" s="5"/>
      <c r="K5" s="5" t="s">
        <v>213</v>
      </c>
      <c r="L5" s="39" t="s">
        <v>552</v>
      </c>
      <c r="M5" s="38" t="s">
        <v>553</v>
      </c>
      <c r="N5" s="41" t="s">
        <v>0</v>
      </c>
      <c r="O5" s="38" t="s">
        <v>354</v>
      </c>
      <c r="P5" s="38" t="s">
        <v>355</v>
      </c>
      <c r="Q5" s="38" t="s">
        <v>356</v>
      </c>
      <c r="R5" s="5"/>
      <c r="S5" s="43" t="s">
        <v>212</v>
      </c>
      <c r="T5" s="43" t="s">
        <v>2</v>
      </c>
      <c r="U5" s="43" t="s">
        <v>214</v>
      </c>
      <c r="V5" s="43" t="s">
        <v>359</v>
      </c>
      <c r="Z5" s="18" t="s">
        <v>383</v>
      </c>
    </row>
    <row r="6" spans="1:32" x14ac:dyDescent="0.35">
      <c r="A6" s="8"/>
      <c r="D6" s="1"/>
      <c r="H6" s="1"/>
      <c r="K6" s="1" t="str">
        <f t="shared" ref="K6:K69" ca="1" si="0">IF(D6&lt;$A$15,"",D6)</f>
        <v/>
      </c>
      <c r="L6" s="7" t="str">
        <f>IF(ISBLANK(E6),"",E6)</f>
        <v/>
      </c>
      <c r="M6" s="7" t="str">
        <f t="shared" ref="M6:M69" si="1">IF(ISBLANK(I6),"",I6)</f>
        <v/>
      </c>
      <c r="N6" s="9"/>
      <c r="O6" s="7" t="str">
        <f>IF(ISNUMBER(L6),AVERAGE(L6:M6),"")</f>
        <v/>
      </c>
      <c r="P6" s="7" t="str">
        <f>IFERROR(1.02*O6,"")</f>
        <v/>
      </c>
      <c r="Q6" s="7" t="str">
        <f>IFERROR(0.98*O6,"")</f>
        <v/>
      </c>
      <c r="S6" t="str">
        <f>IF(AND(ISNUMBER(N6),ISNUMBER(L6)),IF(OR(N6&gt;MAX(L6,P6),N6&lt;MIN(M6,Q6)),"MCP finding","no MCP"),"")</f>
        <v/>
      </c>
      <c r="T6" s="19">
        <f>COUNTIF(S:S,"MCP finding")</f>
        <v>0</v>
      </c>
      <c r="U6" s="20" t="e">
        <f ca="1">TODAY()-INDEX($K$6:$K$374,MATCH("MCP finding",$S$6:$S$374,0))</f>
        <v>#N/A</v>
      </c>
      <c r="V6" s="21" t="e">
        <f>INDEX($K$6:$K$374,MATCH("MCP finding",$S$6:$S$374,0))</f>
        <v>#N/A</v>
      </c>
      <c r="Z6" s="18" t="s">
        <v>167</v>
      </c>
    </row>
    <row r="7" spans="1:32" x14ac:dyDescent="0.35">
      <c r="A7" s="22"/>
      <c r="D7" s="1"/>
      <c r="H7" s="1"/>
      <c r="K7" s="1" t="str">
        <f t="shared" ca="1" si="0"/>
        <v/>
      </c>
      <c r="L7" s="7" t="str">
        <f t="shared" ref="L7:L69" si="2">IF(ISBLANK(E7),"",E7)</f>
        <v/>
      </c>
      <c r="M7" s="7" t="str">
        <f t="shared" si="1"/>
        <v/>
      </c>
      <c r="N7" s="9"/>
      <c r="O7" s="7" t="str">
        <f t="shared" ref="O7:O70" si="3">IF(ISNUMBER(L7),AVERAGE(L7:M7),"")</f>
        <v/>
      </c>
      <c r="P7" s="7" t="str">
        <f t="shared" ref="P7:P70" si="4">IFERROR(1.02*O7,"")</f>
        <v/>
      </c>
      <c r="Q7" s="7" t="str">
        <f t="shared" ref="Q7:Q70" si="5">IFERROR(0.98*O7,"")</f>
        <v/>
      </c>
      <c r="S7" t="str">
        <f t="shared" ref="S7:S70" si="6">IF(AND(ISNUMBER(N7),ISNUMBER(L7)),IF(OR(N7&gt;MAX(L7,P7),N7&lt;MIN(M7,Q7)),"MCP finding","no MCP"),"")</f>
        <v/>
      </c>
      <c r="X7" t="s">
        <v>407</v>
      </c>
      <c r="Z7" s="18" t="s">
        <v>384</v>
      </c>
    </row>
    <row r="8" spans="1:32" x14ac:dyDescent="0.35">
      <c r="A8" s="5" t="s">
        <v>158</v>
      </c>
      <c r="D8" s="1"/>
      <c r="H8" s="1"/>
      <c r="K8" s="1" t="str">
        <f t="shared" ca="1" si="0"/>
        <v/>
      </c>
      <c r="L8" s="7" t="str">
        <f t="shared" si="2"/>
        <v/>
      </c>
      <c r="M8" s="7" t="str">
        <f t="shared" si="1"/>
        <v/>
      </c>
      <c r="N8" s="9"/>
      <c r="O8" s="7" t="str">
        <f t="shared" si="3"/>
        <v/>
      </c>
      <c r="P8" s="7" t="str">
        <f t="shared" si="4"/>
        <v/>
      </c>
      <c r="Q8" s="7" t="str">
        <f t="shared" si="5"/>
        <v/>
      </c>
      <c r="S8" t="str">
        <f t="shared" si="6"/>
        <v/>
      </c>
      <c r="X8" t="s">
        <v>408</v>
      </c>
      <c r="Z8" s="18" t="s">
        <v>385</v>
      </c>
    </row>
    <row r="9" spans="1:32" x14ac:dyDescent="0.35">
      <c r="A9" s="8"/>
      <c r="D9" s="1"/>
      <c r="H9" s="1"/>
      <c r="K9" s="1" t="str">
        <f t="shared" ca="1" si="0"/>
        <v/>
      </c>
      <c r="L9" s="7" t="str">
        <f t="shared" si="2"/>
        <v/>
      </c>
      <c r="M9" s="7" t="str">
        <f t="shared" si="1"/>
        <v/>
      </c>
      <c r="N9" s="9"/>
      <c r="O9" s="7" t="str">
        <f t="shared" si="3"/>
        <v/>
      </c>
      <c r="P9" s="7" t="str">
        <f t="shared" si="4"/>
        <v/>
      </c>
      <c r="Q9" s="7" t="str">
        <f t="shared" si="5"/>
        <v/>
      </c>
      <c r="S9" t="str">
        <f t="shared" si="6"/>
        <v/>
      </c>
      <c r="X9" t="s">
        <v>409</v>
      </c>
      <c r="Z9" s="18" t="s">
        <v>159</v>
      </c>
    </row>
    <row r="10" spans="1:32" x14ac:dyDescent="0.35">
      <c r="D10" s="1"/>
      <c r="H10" s="1"/>
      <c r="K10" s="1" t="str">
        <f t="shared" ca="1" si="0"/>
        <v/>
      </c>
      <c r="L10" s="7" t="str">
        <f t="shared" si="2"/>
        <v/>
      </c>
      <c r="M10" s="7" t="str">
        <f t="shared" si="1"/>
        <v/>
      </c>
      <c r="N10" s="9"/>
      <c r="O10" s="7" t="str">
        <f t="shared" si="3"/>
        <v/>
      </c>
      <c r="P10" s="7" t="str">
        <f t="shared" si="4"/>
        <v/>
      </c>
      <c r="Q10" s="7" t="str">
        <f t="shared" si="5"/>
        <v/>
      </c>
      <c r="S10" t="str">
        <f t="shared" si="6"/>
        <v/>
      </c>
      <c r="X10" t="s">
        <v>410</v>
      </c>
      <c r="Z10" s="18" t="s">
        <v>386</v>
      </c>
    </row>
    <row r="11" spans="1:32" x14ac:dyDescent="0.35">
      <c r="A11" s="5" t="s">
        <v>368</v>
      </c>
      <c r="D11" s="1"/>
      <c r="H11" s="1"/>
      <c r="K11" s="1" t="str">
        <f t="shared" ca="1" si="0"/>
        <v/>
      </c>
      <c r="L11" s="7" t="str">
        <f t="shared" si="2"/>
        <v/>
      </c>
      <c r="M11" s="7" t="str">
        <f t="shared" si="1"/>
        <v/>
      </c>
      <c r="N11" s="9"/>
      <c r="O11" s="7" t="str">
        <f t="shared" si="3"/>
        <v/>
      </c>
      <c r="P11" s="7" t="str">
        <f t="shared" si="4"/>
        <v/>
      </c>
      <c r="Q11" s="7" t="str">
        <f t="shared" si="5"/>
        <v/>
      </c>
      <c r="S11" t="str">
        <f t="shared" si="6"/>
        <v/>
      </c>
      <c r="X11" t="s">
        <v>411</v>
      </c>
      <c r="Z11" s="18" t="s">
        <v>163</v>
      </c>
    </row>
    <row r="12" spans="1:32" x14ac:dyDescent="0.35">
      <c r="A12" s="8"/>
      <c r="D12" s="1"/>
      <c r="H12" s="1"/>
      <c r="K12" s="1" t="str">
        <f t="shared" ca="1" si="0"/>
        <v/>
      </c>
      <c r="L12" s="7" t="str">
        <f t="shared" si="2"/>
        <v/>
      </c>
      <c r="M12" s="7" t="str">
        <f t="shared" si="1"/>
        <v/>
      </c>
      <c r="N12" s="9"/>
      <c r="O12" s="7" t="str">
        <f t="shared" si="3"/>
        <v/>
      </c>
      <c r="P12" s="7" t="str">
        <f t="shared" si="4"/>
        <v/>
      </c>
      <c r="Q12" s="7" t="str">
        <f t="shared" si="5"/>
        <v/>
      </c>
      <c r="S12" t="str">
        <f t="shared" si="6"/>
        <v/>
      </c>
      <c r="X12" t="s">
        <v>412</v>
      </c>
      <c r="Z12" s="18" t="s">
        <v>387</v>
      </c>
    </row>
    <row r="13" spans="1:32" x14ac:dyDescent="0.35">
      <c r="D13" s="1"/>
      <c r="H13" s="1"/>
      <c r="K13" s="1" t="str">
        <f t="shared" ca="1" si="0"/>
        <v/>
      </c>
      <c r="L13" s="7" t="str">
        <f t="shared" si="2"/>
        <v/>
      </c>
      <c r="M13" s="7" t="str">
        <f t="shared" si="1"/>
        <v/>
      </c>
      <c r="N13" s="9"/>
      <c r="O13" s="7" t="str">
        <f t="shared" si="3"/>
        <v/>
      </c>
      <c r="P13" s="7" t="str">
        <f t="shared" si="4"/>
        <v/>
      </c>
      <c r="Q13" s="7" t="str">
        <f t="shared" si="5"/>
        <v/>
      </c>
      <c r="S13" t="str">
        <f t="shared" si="6"/>
        <v/>
      </c>
      <c r="X13" t="s">
        <v>413</v>
      </c>
      <c r="Z13" s="18" t="s">
        <v>388</v>
      </c>
    </row>
    <row r="14" spans="1:32" x14ac:dyDescent="0.35">
      <c r="A14" s="5" t="s">
        <v>160</v>
      </c>
      <c r="D14" s="1"/>
      <c r="H14" s="1"/>
      <c r="K14" s="1" t="str">
        <f t="shared" ca="1" si="0"/>
        <v/>
      </c>
      <c r="L14" s="7" t="str">
        <f t="shared" si="2"/>
        <v/>
      </c>
      <c r="M14" s="7" t="str">
        <f t="shared" si="1"/>
        <v/>
      </c>
      <c r="N14" s="9"/>
      <c r="O14" s="7" t="str">
        <f t="shared" si="3"/>
        <v/>
      </c>
      <c r="P14" s="7" t="str">
        <f t="shared" si="4"/>
        <v/>
      </c>
      <c r="Q14" s="7" t="str">
        <f t="shared" si="5"/>
        <v/>
      </c>
      <c r="S14" t="str">
        <f t="shared" si="6"/>
        <v/>
      </c>
      <c r="X14" t="s">
        <v>414</v>
      </c>
      <c r="Z14" s="18" t="s">
        <v>164</v>
      </c>
    </row>
    <row r="15" spans="1:32" x14ac:dyDescent="0.35">
      <c r="A15" s="13">
        <f ca="1">EDATE(A18,-12)</f>
        <v>44976</v>
      </c>
      <c r="D15" s="1"/>
      <c r="H15" s="1"/>
      <c r="K15" s="1" t="str">
        <f t="shared" ca="1" si="0"/>
        <v/>
      </c>
      <c r="L15" s="7" t="str">
        <f t="shared" si="2"/>
        <v/>
      </c>
      <c r="M15" s="7" t="str">
        <f t="shared" si="1"/>
        <v/>
      </c>
      <c r="N15" s="9"/>
      <c r="O15" s="7" t="str">
        <f t="shared" si="3"/>
        <v/>
      </c>
      <c r="P15" s="7" t="str">
        <f t="shared" si="4"/>
        <v/>
      </c>
      <c r="Q15" s="7" t="str">
        <f t="shared" si="5"/>
        <v/>
      </c>
      <c r="S15" t="str">
        <f t="shared" si="6"/>
        <v/>
      </c>
      <c r="X15" t="s">
        <v>415</v>
      </c>
      <c r="Z15" s="18" t="s">
        <v>389</v>
      </c>
    </row>
    <row r="16" spans="1:32" x14ac:dyDescent="0.35">
      <c r="D16" s="1"/>
      <c r="H16" s="1"/>
      <c r="K16" s="1" t="str">
        <f t="shared" ca="1" si="0"/>
        <v/>
      </c>
      <c r="L16" s="7" t="str">
        <f t="shared" si="2"/>
        <v/>
      </c>
      <c r="M16" s="7" t="str">
        <f t="shared" si="1"/>
        <v/>
      </c>
      <c r="N16" s="9"/>
      <c r="O16" s="7" t="str">
        <f t="shared" si="3"/>
        <v/>
      </c>
      <c r="P16" s="7" t="str">
        <f t="shared" si="4"/>
        <v/>
      </c>
      <c r="Q16" s="7" t="str">
        <f t="shared" si="5"/>
        <v/>
      </c>
      <c r="S16" t="str">
        <f t="shared" si="6"/>
        <v/>
      </c>
      <c r="X16" t="s">
        <v>416</v>
      </c>
      <c r="Z16" s="18" t="s">
        <v>390</v>
      </c>
    </row>
    <row r="17" spans="1:26" x14ac:dyDescent="0.35">
      <c r="A17" s="5" t="s">
        <v>161</v>
      </c>
      <c r="D17" s="1"/>
      <c r="H17" s="1"/>
      <c r="K17" s="1" t="str">
        <f t="shared" ca="1" si="0"/>
        <v/>
      </c>
      <c r="L17" s="7" t="str">
        <f t="shared" si="2"/>
        <v/>
      </c>
      <c r="M17" s="7" t="str">
        <f t="shared" si="1"/>
        <v/>
      </c>
      <c r="N17" s="9"/>
      <c r="O17" s="7" t="str">
        <f t="shared" si="3"/>
        <v/>
      </c>
      <c r="P17" s="7" t="str">
        <f t="shared" si="4"/>
        <v/>
      </c>
      <c r="Q17" s="7" t="str">
        <f t="shared" si="5"/>
        <v/>
      </c>
      <c r="S17" t="str">
        <f t="shared" si="6"/>
        <v/>
      </c>
      <c r="X17" t="s">
        <v>417</v>
      </c>
      <c r="Z17" s="18" t="s">
        <v>165</v>
      </c>
    </row>
    <row r="18" spans="1:26" x14ac:dyDescent="0.35">
      <c r="A18" s="13">
        <f ca="1">TODAY()-1</f>
        <v>45341</v>
      </c>
      <c r="D18" s="1"/>
      <c r="H18" s="1"/>
      <c r="K18" s="1" t="str">
        <f t="shared" ca="1" si="0"/>
        <v/>
      </c>
      <c r="L18" s="7" t="str">
        <f t="shared" si="2"/>
        <v/>
      </c>
      <c r="M18" s="7" t="str">
        <f t="shared" si="1"/>
        <v/>
      </c>
      <c r="N18" s="9"/>
      <c r="O18" s="7" t="str">
        <f t="shared" si="3"/>
        <v/>
      </c>
      <c r="P18" s="7" t="str">
        <f t="shared" si="4"/>
        <v/>
      </c>
      <c r="Q18" s="7" t="str">
        <f t="shared" si="5"/>
        <v/>
      </c>
      <c r="S18" t="str">
        <f t="shared" si="6"/>
        <v/>
      </c>
      <c r="X18" t="s">
        <v>418</v>
      </c>
      <c r="Z18" s="18" t="s">
        <v>391</v>
      </c>
    </row>
    <row r="19" spans="1:26" x14ac:dyDescent="0.35">
      <c r="A19" s="29"/>
      <c r="D19" s="1"/>
      <c r="H19" s="1"/>
      <c r="K19" s="1" t="str">
        <f t="shared" ca="1" si="0"/>
        <v/>
      </c>
      <c r="L19" s="7" t="str">
        <f t="shared" si="2"/>
        <v/>
      </c>
      <c r="M19" s="7" t="str">
        <f t="shared" si="1"/>
        <v/>
      </c>
      <c r="N19" s="9"/>
      <c r="O19" s="7" t="str">
        <f t="shared" si="3"/>
        <v/>
      </c>
      <c r="P19" s="7" t="str">
        <f t="shared" si="4"/>
        <v/>
      </c>
      <c r="Q19" s="7" t="str">
        <f t="shared" si="5"/>
        <v/>
      </c>
      <c r="S19" t="str">
        <f t="shared" si="6"/>
        <v/>
      </c>
      <c r="X19" t="s">
        <v>419</v>
      </c>
      <c r="Z19" s="18" t="s">
        <v>392</v>
      </c>
    </row>
    <row r="20" spans="1:26" x14ac:dyDescent="0.35">
      <c r="A20" s="30" t="s">
        <v>406</v>
      </c>
      <c r="D20" s="1"/>
      <c r="H20" s="1"/>
      <c r="K20" s="1" t="str">
        <f t="shared" ca="1" si="0"/>
        <v/>
      </c>
      <c r="L20" s="7" t="str">
        <f t="shared" si="2"/>
        <v/>
      </c>
      <c r="M20" s="7" t="str">
        <f t="shared" si="1"/>
        <v/>
      </c>
      <c r="N20" s="9"/>
      <c r="O20" s="7" t="str">
        <f t="shared" si="3"/>
        <v/>
      </c>
      <c r="P20" s="7" t="str">
        <f t="shared" si="4"/>
        <v/>
      </c>
      <c r="Q20" s="7" t="str">
        <f t="shared" si="5"/>
        <v/>
      </c>
      <c r="S20" t="str">
        <f t="shared" si="6"/>
        <v/>
      </c>
      <c r="X20" t="s">
        <v>420</v>
      </c>
      <c r="Z20" s="18" t="s">
        <v>166</v>
      </c>
    </row>
    <row r="21" spans="1:26" x14ac:dyDescent="0.35">
      <c r="A21" s="13" t="s">
        <v>407</v>
      </c>
      <c r="D21" s="1"/>
      <c r="H21" s="1"/>
      <c r="K21" s="1" t="str">
        <f t="shared" ca="1" si="0"/>
        <v/>
      </c>
      <c r="L21" s="7" t="str">
        <f t="shared" si="2"/>
        <v/>
      </c>
      <c r="M21" s="7" t="str">
        <f t="shared" si="1"/>
        <v/>
      </c>
      <c r="N21" s="9"/>
      <c r="O21" s="7" t="str">
        <f t="shared" si="3"/>
        <v/>
      </c>
      <c r="P21" s="7" t="str">
        <f t="shared" si="4"/>
        <v/>
      </c>
      <c r="Q21" s="7" t="str">
        <f t="shared" si="5"/>
        <v/>
      </c>
      <c r="S21" t="str">
        <f t="shared" si="6"/>
        <v/>
      </c>
      <c r="X21" t="s">
        <v>421</v>
      </c>
      <c r="Z21" s="18" t="s">
        <v>364</v>
      </c>
    </row>
    <row r="22" spans="1:26" x14ac:dyDescent="0.35">
      <c r="A22" s="13" t="str">
        <f>RIGHT(A21,3)</f>
        <v>API</v>
      </c>
      <c r="D22" s="1"/>
      <c r="H22" s="1"/>
      <c r="K22" s="1" t="str">
        <f t="shared" ca="1" si="0"/>
        <v/>
      </c>
      <c r="L22" s="7" t="str">
        <f t="shared" si="2"/>
        <v/>
      </c>
      <c r="M22" s="7" t="str">
        <f t="shared" si="1"/>
        <v/>
      </c>
      <c r="N22" s="9"/>
      <c r="O22" s="7" t="str">
        <f t="shared" si="3"/>
        <v/>
      </c>
      <c r="P22" s="7" t="str">
        <f t="shared" si="4"/>
        <v/>
      </c>
      <c r="Q22" s="7" t="str">
        <f t="shared" si="5"/>
        <v/>
      </c>
      <c r="S22" t="str">
        <f t="shared" si="6"/>
        <v/>
      </c>
      <c r="X22" t="s">
        <v>422</v>
      </c>
      <c r="Z22" s="18" t="s">
        <v>365</v>
      </c>
    </row>
    <row r="23" spans="1:26" x14ac:dyDescent="0.35">
      <c r="D23" s="1"/>
      <c r="H23" s="1"/>
      <c r="K23" s="1" t="str">
        <f t="shared" ca="1" si="0"/>
        <v/>
      </c>
      <c r="L23" s="7" t="str">
        <f t="shared" si="2"/>
        <v/>
      </c>
      <c r="M23" s="7" t="str">
        <f t="shared" si="1"/>
        <v/>
      </c>
      <c r="N23" s="9"/>
      <c r="O23" s="7" t="str">
        <f t="shared" si="3"/>
        <v/>
      </c>
      <c r="P23" s="7" t="str">
        <f t="shared" si="4"/>
        <v/>
      </c>
      <c r="Q23" s="7" t="str">
        <f t="shared" si="5"/>
        <v/>
      </c>
      <c r="S23" t="str">
        <f t="shared" si="6"/>
        <v/>
      </c>
      <c r="X23" t="s">
        <v>423</v>
      </c>
      <c r="Z23" s="18" t="s">
        <v>393</v>
      </c>
    </row>
    <row r="24" spans="1:26" x14ac:dyDescent="0.35">
      <c r="A24" s="5" t="s">
        <v>162</v>
      </c>
      <c r="D24" s="1"/>
      <c r="H24" s="1"/>
      <c r="K24" s="1" t="str">
        <f t="shared" ca="1" si="0"/>
        <v/>
      </c>
      <c r="L24" s="7" t="str">
        <f t="shared" si="2"/>
        <v/>
      </c>
      <c r="M24" s="7" t="str">
        <f t="shared" si="1"/>
        <v/>
      </c>
      <c r="N24" s="9"/>
      <c r="O24" s="7" t="str">
        <f t="shared" si="3"/>
        <v/>
      </c>
      <c r="P24" s="7" t="str">
        <f t="shared" si="4"/>
        <v/>
      </c>
      <c r="Q24" s="7" t="str">
        <f t="shared" si="5"/>
        <v/>
      </c>
      <c r="S24" t="str">
        <f t="shared" si="6"/>
        <v/>
      </c>
      <c r="X24" t="s">
        <v>424</v>
      </c>
      <c r="Z24" s="18" t="s">
        <v>366</v>
      </c>
    </row>
    <row r="25" spans="1:26" x14ac:dyDescent="0.35">
      <c r="A25" s="18" t="str">
        <f>IF(A3="Input",_xlfn.CONCAT(A6,A9,A12,),A28)</f>
        <v/>
      </c>
      <c r="D25" s="1"/>
      <c r="H25" s="1"/>
      <c r="K25" s="1" t="str">
        <f t="shared" ca="1" si="0"/>
        <v/>
      </c>
      <c r="L25" s="7" t="str">
        <f t="shared" si="2"/>
        <v/>
      </c>
      <c r="M25" s="7" t="str">
        <f t="shared" si="1"/>
        <v/>
      </c>
      <c r="N25" s="9"/>
      <c r="O25" s="7" t="str">
        <f t="shared" si="3"/>
        <v/>
      </c>
      <c r="P25" s="7" t="str">
        <f t="shared" si="4"/>
        <v/>
      </c>
      <c r="Q25" s="7" t="str">
        <f t="shared" si="5"/>
        <v/>
      </c>
      <c r="S25" t="str">
        <f t="shared" si="6"/>
        <v/>
      </c>
      <c r="X25" t="s">
        <v>425</v>
      </c>
      <c r="Z25" s="18" t="s">
        <v>367</v>
      </c>
    </row>
    <row r="26" spans="1:26" x14ac:dyDescent="0.35">
      <c r="D26" s="1"/>
      <c r="H26" s="1"/>
      <c r="K26" s="1" t="str">
        <f t="shared" ca="1" si="0"/>
        <v/>
      </c>
      <c r="L26" s="7" t="str">
        <f t="shared" si="2"/>
        <v/>
      </c>
      <c r="M26" s="7" t="str">
        <f t="shared" si="1"/>
        <v/>
      </c>
      <c r="N26" s="9"/>
      <c r="O26" s="7" t="str">
        <f t="shared" si="3"/>
        <v/>
      </c>
      <c r="P26" s="7" t="str">
        <f t="shared" si="4"/>
        <v/>
      </c>
      <c r="Q26" s="7" t="str">
        <f t="shared" si="5"/>
        <v/>
      </c>
      <c r="S26" t="str">
        <f t="shared" si="6"/>
        <v/>
      </c>
      <c r="X26" t="s">
        <v>426</v>
      </c>
      <c r="Z26" s="18" t="s">
        <v>394</v>
      </c>
    </row>
    <row r="27" spans="1:26" x14ac:dyDescent="0.35">
      <c r="A27" s="5" t="s">
        <v>400</v>
      </c>
      <c r="D27" s="1"/>
      <c r="H27" s="1"/>
      <c r="K27" s="1" t="str">
        <f t="shared" ca="1" si="0"/>
        <v/>
      </c>
      <c r="L27" s="7" t="str">
        <f t="shared" si="2"/>
        <v/>
      </c>
      <c r="M27" s="7" t="str">
        <f t="shared" si="1"/>
        <v/>
      </c>
      <c r="N27" s="9"/>
      <c r="O27" s="7" t="str">
        <f t="shared" si="3"/>
        <v/>
      </c>
      <c r="P27" s="7" t="str">
        <f t="shared" si="4"/>
        <v/>
      </c>
      <c r="Q27" s="7" t="str">
        <f t="shared" si="5"/>
        <v/>
      </c>
      <c r="S27" t="str">
        <f t="shared" si="6"/>
        <v/>
      </c>
      <c r="X27" t="s">
        <v>427</v>
      </c>
      <c r="Z27" s="18" t="s">
        <v>395</v>
      </c>
    </row>
    <row r="28" spans="1:26" x14ac:dyDescent="0.35">
      <c r="A28" s="18"/>
      <c r="D28" s="1"/>
      <c r="H28" s="1"/>
      <c r="K28" s="1" t="str">
        <f t="shared" ca="1" si="0"/>
        <v/>
      </c>
      <c r="L28" s="7" t="str">
        <f t="shared" si="2"/>
        <v/>
      </c>
      <c r="M28" s="7" t="str">
        <f t="shared" si="1"/>
        <v/>
      </c>
      <c r="N28" s="9"/>
      <c r="O28" s="7" t="str">
        <f t="shared" si="3"/>
        <v/>
      </c>
      <c r="P28" s="7" t="str">
        <f t="shared" si="4"/>
        <v/>
      </c>
      <c r="Q28" s="7" t="str">
        <f t="shared" si="5"/>
        <v/>
      </c>
      <c r="S28" t="str">
        <f t="shared" si="6"/>
        <v/>
      </c>
      <c r="X28" t="s">
        <v>428</v>
      </c>
      <c r="Z28" s="18" t="s">
        <v>396</v>
      </c>
    </row>
    <row r="29" spans="1:26" x14ac:dyDescent="0.35">
      <c r="D29" s="1"/>
      <c r="H29" s="1"/>
      <c r="K29" s="1" t="str">
        <f t="shared" ca="1" si="0"/>
        <v/>
      </c>
      <c r="L29" s="7" t="str">
        <f t="shared" si="2"/>
        <v/>
      </c>
      <c r="M29" s="7" t="str">
        <f t="shared" si="1"/>
        <v/>
      </c>
      <c r="N29" s="9"/>
      <c r="O29" s="7" t="str">
        <f t="shared" si="3"/>
        <v/>
      </c>
      <c r="P29" s="7" t="str">
        <f t="shared" si="4"/>
        <v/>
      </c>
      <c r="Q29" s="7" t="str">
        <f t="shared" si="5"/>
        <v/>
      </c>
      <c r="S29" t="str">
        <f t="shared" si="6"/>
        <v/>
      </c>
      <c r="X29" t="s">
        <v>429</v>
      </c>
      <c r="Z29" s="18" t="s">
        <v>397</v>
      </c>
    </row>
    <row r="30" spans="1:26" x14ac:dyDescent="0.35">
      <c r="A30" s="24" t="s">
        <v>368</v>
      </c>
      <c r="D30" s="1"/>
      <c r="H30" s="1"/>
      <c r="K30" s="1" t="str">
        <f t="shared" ca="1" si="0"/>
        <v/>
      </c>
      <c r="L30" s="7" t="str">
        <f t="shared" si="2"/>
        <v/>
      </c>
      <c r="M30" s="7" t="str">
        <f t="shared" si="1"/>
        <v/>
      </c>
      <c r="N30" s="9"/>
      <c r="O30" s="7" t="str">
        <f t="shared" si="3"/>
        <v/>
      </c>
      <c r="P30" s="7" t="str">
        <f t="shared" si="4"/>
        <v/>
      </c>
      <c r="Q30" s="7" t="str">
        <f t="shared" si="5"/>
        <v/>
      </c>
      <c r="S30" t="str">
        <f t="shared" si="6"/>
        <v/>
      </c>
      <c r="X30" t="s">
        <v>430</v>
      </c>
    </row>
    <row r="31" spans="1:26" x14ac:dyDescent="0.35">
      <c r="A31" s="18" t="s">
        <v>371</v>
      </c>
      <c r="D31" s="1"/>
      <c r="H31" s="1"/>
      <c r="K31" s="1" t="str">
        <f t="shared" ca="1" si="0"/>
        <v/>
      </c>
      <c r="L31" s="7" t="str">
        <f t="shared" si="2"/>
        <v/>
      </c>
      <c r="M31" s="7" t="str">
        <f t="shared" si="1"/>
        <v/>
      </c>
      <c r="N31" s="9"/>
      <c r="O31" s="7" t="str">
        <f t="shared" si="3"/>
        <v/>
      </c>
      <c r="P31" s="7" t="str">
        <f t="shared" si="4"/>
        <v/>
      </c>
      <c r="Q31" s="7" t="str">
        <f t="shared" si="5"/>
        <v/>
      </c>
      <c r="S31" t="str">
        <f t="shared" si="6"/>
        <v/>
      </c>
      <c r="X31" t="s">
        <v>431</v>
      </c>
    </row>
    <row r="32" spans="1:26" x14ac:dyDescent="0.35">
      <c r="A32" s="18" t="s">
        <v>399</v>
      </c>
      <c r="D32" s="1"/>
      <c r="H32" s="1"/>
      <c r="K32" s="1" t="str">
        <f t="shared" ca="1" si="0"/>
        <v/>
      </c>
      <c r="L32" s="7" t="str">
        <f t="shared" si="2"/>
        <v/>
      </c>
      <c r="M32" s="7" t="str">
        <f t="shared" si="1"/>
        <v/>
      </c>
      <c r="N32" s="9"/>
      <c r="O32" s="7" t="str">
        <f t="shared" si="3"/>
        <v/>
      </c>
      <c r="P32" s="7" t="str">
        <f t="shared" si="4"/>
        <v/>
      </c>
      <c r="Q32" s="7" t="str">
        <f t="shared" si="5"/>
        <v/>
      </c>
      <c r="S32" t="str">
        <f t="shared" si="6"/>
        <v/>
      </c>
      <c r="X32" t="s">
        <v>432</v>
      </c>
    </row>
    <row r="33" spans="1:24" x14ac:dyDescent="0.35">
      <c r="A33" s="18" t="s">
        <v>370</v>
      </c>
      <c r="D33" s="1"/>
      <c r="H33" s="1"/>
      <c r="K33" s="1" t="str">
        <f t="shared" ca="1" si="0"/>
        <v/>
      </c>
      <c r="L33" s="7" t="str">
        <f t="shared" si="2"/>
        <v/>
      </c>
      <c r="M33" s="7" t="str">
        <f t="shared" si="1"/>
        <v/>
      </c>
      <c r="N33" s="9"/>
      <c r="O33" s="7" t="str">
        <f t="shared" si="3"/>
        <v/>
      </c>
      <c r="P33" s="7" t="str">
        <f t="shared" si="4"/>
        <v/>
      </c>
      <c r="Q33" s="7" t="str">
        <f t="shared" si="5"/>
        <v/>
      </c>
      <c r="S33" t="str">
        <f t="shared" si="6"/>
        <v/>
      </c>
      <c r="X33" t="s">
        <v>560</v>
      </c>
    </row>
    <row r="34" spans="1:24" x14ac:dyDescent="0.35">
      <c r="A34" s="18" t="s">
        <v>372</v>
      </c>
      <c r="D34" s="1"/>
      <c r="H34" s="1"/>
      <c r="K34" s="1" t="str">
        <f t="shared" ca="1" si="0"/>
        <v/>
      </c>
      <c r="L34" s="7" t="str">
        <f t="shared" si="2"/>
        <v/>
      </c>
      <c r="M34" s="7" t="str">
        <f t="shared" si="1"/>
        <v/>
      </c>
      <c r="N34" s="9"/>
      <c r="O34" s="7" t="str">
        <f t="shared" si="3"/>
        <v/>
      </c>
      <c r="P34" s="7" t="str">
        <f t="shared" si="4"/>
        <v/>
      </c>
      <c r="Q34" s="7" t="str">
        <f t="shared" si="5"/>
        <v/>
      </c>
      <c r="S34" t="str">
        <f t="shared" si="6"/>
        <v/>
      </c>
      <c r="X34" t="s">
        <v>559</v>
      </c>
    </row>
    <row r="35" spans="1:24" x14ac:dyDescent="0.35">
      <c r="A35" s="18" t="s">
        <v>369</v>
      </c>
      <c r="D35" s="1"/>
      <c r="H35" s="1"/>
      <c r="K35" s="1" t="str">
        <f t="shared" ca="1" si="0"/>
        <v/>
      </c>
      <c r="L35" s="7" t="str">
        <f t="shared" si="2"/>
        <v/>
      </c>
      <c r="M35" s="7" t="str">
        <f t="shared" si="1"/>
        <v/>
      </c>
      <c r="N35" s="9"/>
      <c r="O35" s="7" t="str">
        <f t="shared" si="3"/>
        <v/>
      </c>
      <c r="P35" s="7" t="str">
        <f t="shared" si="4"/>
        <v/>
      </c>
      <c r="Q35" s="7" t="str">
        <f t="shared" si="5"/>
        <v/>
      </c>
      <c r="S35" t="str">
        <f t="shared" si="6"/>
        <v/>
      </c>
      <c r="X35" t="s">
        <v>433</v>
      </c>
    </row>
    <row r="36" spans="1:24" x14ac:dyDescent="0.35">
      <c r="A36" s="18" t="s">
        <v>377</v>
      </c>
      <c r="D36" s="1"/>
      <c r="H36" s="1"/>
      <c r="K36" s="1" t="str">
        <f t="shared" ca="1" si="0"/>
        <v/>
      </c>
      <c r="L36" s="7" t="str">
        <f t="shared" si="2"/>
        <v/>
      </c>
      <c r="M36" s="7" t="str">
        <f t="shared" si="1"/>
        <v/>
      </c>
      <c r="N36" s="9"/>
      <c r="O36" s="7" t="str">
        <f t="shared" si="3"/>
        <v/>
      </c>
      <c r="P36" s="7" t="str">
        <f t="shared" si="4"/>
        <v/>
      </c>
      <c r="Q36" s="7" t="str">
        <f t="shared" si="5"/>
        <v/>
      </c>
      <c r="S36" t="str">
        <f t="shared" si="6"/>
        <v/>
      </c>
      <c r="X36" t="s">
        <v>434</v>
      </c>
    </row>
    <row r="37" spans="1:24" x14ac:dyDescent="0.35">
      <c r="A37" s="18" t="s">
        <v>378</v>
      </c>
      <c r="D37" s="1"/>
      <c r="H37" s="1"/>
      <c r="K37" s="1" t="str">
        <f t="shared" ca="1" si="0"/>
        <v/>
      </c>
      <c r="L37" s="7" t="str">
        <f t="shared" si="2"/>
        <v/>
      </c>
      <c r="M37" s="7" t="str">
        <f t="shared" si="1"/>
        <v/>
      </c>
      <c r="N37" s="9"/>
      <c r="O37" s="7" t="str">
        <f t="shared" si="3"/>
        <v/>
      </c>
      <c r="P37" s="7" t="str">
        <f t="shared" si="4"/>
        <v/>
      </c>
      <c r="Q37" s="7" t="str">
        <f t="shared" si="5"/>
        <v/>
      </c>
      <c r="S37" t="str">
        <f t="shared" si="6"/>
        <v/>
      </c>
      <c r="X37" t="s">
        <v>435</v>
      </c>
    </row>
    <row r="38" spans="1:24" x14ac:dyDescent="0.35">
      <c r="A38" s="18" t="s">
        <v>379</v>
      </c>
      <c r="D38" s="1"/>
      <c r="H38" s="1"/>
      <c r="K38" s="1" t="str">
        <f t="shared" ca="1" si="0"/>
        <v/>
      </c>
      <c r="L38" s="7" t="str">
        <f t="shared" si="2"/>
        <v/>
      </c>
      <c r="M38" s="7" t="str">
        <f t="shared" si="1"/>
        <v/>
      </c>
      <c r="N38" s="9"/>
      <c r="O38" s="7" t="str">
        <f t="shared" si="3"/>
        <v/>
      </c>
      <c r="P38" s="7" t="str">
        <f t="shared" si="4"/>
        <v/>
      </c>
      <c r="Q38" s="7" t="str">
        <f t="shared" si="5"/>
        <v/>
      </c>
      <c r="S38" t="str">
        <f t="shared" si="6"/>
        <v/>
      </c>
      <c r="X38" t="s">
        <v>436</v>
      </c>
    </row>
    <row r="39" spans="1:24" x14ac:dyDescent="0.35">
      <c r="A39" s="18" t="s">
        <v>380</v>
      </c>
      <c r="D39" s="1"/>
      <c r="H39" s="1"/>
      <c r="K39" s="1" t="str">
        <f t="shared" ca="1" si="0"/>
        <v/>
      </c>
      <c r="L39" s="7" t="str">
        <f t="shared" si="2"/>
        <v/>
      </c>
      <c r="M39" s="7" t="str">
        <f t="shared" si="1"/>
        <v/>
      </c>
      <c r="N39" s="9"/>
      <c r="O39" s="7" t="str">
        <f t="shared" si="3"/>
        <v/>
      </c>
      <c r="P39" s="7" t="str">
        <f t="shared" si="4"/>
        <v/>
      </c>
      <c r="Q39" s="7" t="str">
        <f t="shared" si="5"/>
        <v/>
      </c>
      <c r="S39" t="str">
        <f t="shared" si="6"/>
        <v/>
      </c>
      <c r="X39" t="s">
        <v>437</v>
      </c>
    </row>
    <row r="40" spans="1:24" x14ac:dyDescent="0.35">
      <c r="D40" s="1"/>
      <c r="H40" s="1"/>
      <c r="K40" s="1" t="str">
        <f t="shared" ca="1" si="0"/>
        <v/>
      </c>
      <c r="L40" s="7" t="str">
        <f t="shared" si="2"/>
        <v/>
      </c>
      <c r="M40" s="7" t="str">
        <f t="shared" si="1"/>
        <v/>
      </c>
      <c r="N40" s="9"/>
      <c r="O40" s="7" t="str">
        <f t="shared" si="3"/>
        <v/>
      </c>
      <c r="P40" s="7" t="str">
        <f t="shared" si="4"/>
        <v/>
      </c>
      <c r="Q40" s="7" t="str">
        <f t="shared" si="5"/>
        <v/>
      </c>
      <c r="S40" t="str">
        <f t="shared" si="6"/>
        <v/>
      </c>
      <c r="X40" t="s">
        <v>438</v>
      </c>
    </row>
    <row r="41" spans="1:24" x14ac:dyDescent="0.35">
      <c r="D41" s="1"/>
      <c r="H41" s="1"/>
      <c r="K41" s="1" t="str">
        <f t="shared" ca="1" si="0"/>
        <v/>
      </c>
      <c r="L41" s="7" t="str">
        <f t="shared" si="2"/>
        <v/>
      </c>
      <c r="M41" s="7" t="str">
        <f t="shared" si="1"/>
        <v/>
      </c>
      <c r="N41" s="9"/>
      <c r="O41" s="7" t="str">
        <f t="shared" si="3"/>
        <v/>
      </c>
      <c r="P41" s="7" t="str">
        <f t="shared" si="4"/>
        <v/>
      </c>
      <c r="Q41" s="7" t="str">
        <f t="shared" si="5"/>
        <v/>
      </c>
      <c r="S41" t="str">
        <f t="shared" si="6"/>
        <v/>
      </c>
      <c r="X41" t="s">
        <v>439</v>
      </c>
    </row>
    <row r="42" spans="1:24" x14ac:dyDescent="0.35">
      <c r="D42" s="1"/>
      <c r="H42" s="1"/>
      <c r="K42" s="1" t="str">
        <f t="shared" ca="1" si="0"/>
        <v/>
      </c>
      <c r="L42" s="7" t="str">
        <f t="shared" si="2"/>
        <v/>
      </c>
      <c r="M42" s="7" t="str">
        <f t="shared" si="1"/>
        <v/>
      </c>
      <c r="N42" s="9"/>
      <c r="O42" s="7" t="str">
        <f t="shared" si="3"/>
        <v/>
      </c>
      <c r="P42" s="7" t="str">
        <f t="shared" si="4"/>
        <v/>
      </c>
      <c r="Q42" s="7" t="str">
        <f t="shared" si="5"/>
        <v/>
      </c>
      <c r="S42" t="str">
        <f t="shared" si="6"/>
        <v/>
      </c>
      <c r="X42" t="s">
        <v>440</v>
      </c>
    </row>
    <row r="43" spans="1:24" x14ac:dyDescent="0.35">
      <c r="D43" s="1"/>
      <c r="H43" s="1"/>
      <c r="K43" s="1" t="str">
        <f t="shared" ca="1" si="0"/>
        <v/>
      </c>
      <c r="L43" s="7" t="str">
        <f t="shared" si="2"/>
        <v/>
      </c>
      <c r="M43" s="7" t="str">
        <f t="shared" si="1"/>
        <v/>
      </c>
      <c r="N43" s="9"/>
      <c r="O43" s="7" t="str">
        <f t="shared" si="3"/>
        <v/>
      </c>
      <c r="P43" s="7" t="str">
        <f t="shared" si="4"/>
        <v/>
      </c>
      <c r="Q43" s="7" t="str">
        <f t="shared" si="5"/>
        <v/>
      </c>
      <c r="S43" t="str">
        <f t="shared" si="6"/>
        <v/>
      </c>
      <c r="X43" t="s">
        <v>441</v>
      </c>
    </row>
    <row r="44" spans="1:24" x14ac:dyDescent="0.35">
      <c r="D44" s="1"/>
      <c r="H44" s="1"/>
      <c r="K44" s="1" t="str">
        <f t="shared" ca="1" si="0"/>
        <v/>
      </c>
      <c r="L44" s="7" t="str">
        <f t="shared" si="2"/>
        <v/>
      </c>
      <c r="M44" s="7" t="str">
        <f t="shared" si="1"/>
        <v/>
      </c>
      <c r="N44" s="9"/>
      <c r="O44" s="7" t="str">
        <f t="shared" si="3"/>
        <v/>
      </c>
      <c r="P44" s="7" t="str">
        <f t="shared" si="4"/>
        <v/>
      </c>
      <c r="Q44" s="7" t="str">
        <f t="shared" si="5"/>
        <v/>
      </c>
      <c r="S44" t="str">
        <f t="shared" si="6"/>
        <v/>
      </c>
      <c r="X44" t="s">
        <v>442</v>
      </c>
    </row>
    <row r="45" spans="1:24" x14ac:dyDescent="0.35">
      <c r="D45" s="1"/>
      <c r="H45" s="1"/>
      <c r="K45" s="1" t="str">
        <f t="shared" ca="1" si="0"/>
        <v/>
      </c>
      <c r="L45" s="7" t="str">
        <f t="shared" si="2"/>
        <v/>
      </c>
      <c r="M45" s="7" t="str">
        <f t="shared" si="1"/>
        <v/>
      </c>
      <c r="N45" s="9"/>
      <c r="O45" s="7" t="str">
        <f t="shared" si="3"/>
        <v/>
      </c>
      <c r="P45" s="7" t="str">
        <f t="shared" si="4"/>
        <v/>
      </c>
      <c r="Q45" s="7" t="str">
        <f t="shared" si="5"/>
        <v/>
      </c>
      <c r="S45" t="str">
        <f t="shared" si="6"/>
        <v/>
      </c>
      <c r="X45" t="s">
        <v>443</v>
      </c>
    </row>
    <row r="46" spans="1:24" x14ac:dyDescent="0.35">
      <c r="D46" s="1"/>
      <c r="H46" s="1"/>
      <c r="K46" s="1" t="str">
        <f t="shared" ca="1" si="0"/>
        <v/>
      </c>
      <c r="L46" s="7" t="str">
        <f t="shared" si="2"/>
        <v/>
      </c>
      <c r="M46" s="7" t="str">
        <f t="shared" si="1"/>
        <v/>
      </c>
      <c r="N46" s="9"/>
      <c r="O46" s="7" t="str">
        <f t="shared" si="3"/>
        <v/>
      </c>
      <c r="P46" s="7" t="str">
        <f t="shared" si="4"/>
        <v/>
      </c>
      <c r="Q46" s="7" t="str">
        <f t="shared" si="5"/>
        <v/>
      </c>
      <c r="S46" t="str">
        <f t="shared" si="6"/>
        <v/>
      </c>
      <c r="X46" t="s">
        <v>444</v>
      </c>
    </row>
    <row r="47" spans="1:24" x14ac:dyDescent="0.35">
      <c r="D47" s="1"/>
      <c r="H47" s="1"/>
      <c r="K47" s="1" t="str">
        <f t="shared" ca="1" si="0"/>
        <v/>
      </c>
      <c r="L47" s="7" t="str">
        <f t="shared" si="2"/>
        <v/>
      </c>
      <c r="M47" s="7" t="str">
        <f t="shared" si="1"/>
        <v/>
      </c>
      <c r="N47" s="9"/>
      <c r="O47" s="7" t="str">
        <f t="shared" si="3"/>
        <v/>
      </c>
      <c r="P47" s="7" t="str">
        <f t="shared" si="4"/>
        <v/>
      </c>
      <c r="Q47" s="7" t="str">
        <f t="shared" si="5"/>
        <v/>
      </c>
      <c r="S47" t="str">
        <f t="shared" si="6"/>
        <v/>
      </c>
      <c r="X47" t="s">
        <v>445</v>
      </c>
    </row>
    <row r="48" spans="1:24" x14ac:dyDescent="0.35">
      <c r="D48" s="1"/>
      <c r="H48" s="1"/>
      <c r="K48" s="1" t="str">
        <f t="shared" ca="1" si="0"/>
        <v/>
      </c>
      <c r="L48" s="7" t="str">
        <f t="shared" si="2"/>
        <v/>
      </c>
      <c r="M48" s="7" t="str">
        <f t="shared" si="1"/>
        <v/>
      </c>
      <c r="N48" s="9"/>
      <c r="O48" s="7" t="str">
        <f t="shared" si="3"/>
        <v/>
      </c>
      <c r="P48" s="7" t="str">
        <f t="shared" si="4"/>
        <v/>
      </c>
      <c r="Q48" s="7" t="str">
        <f t="shared" si="5"/>
        <v/>
      </c>
      <c r="S48" t="str">
        <f t="shared" si="6"/>
        <v/>
      </c>
      <c r="X48" t="s">
        <v>446</v>
      </c>
    </row>
    <row r="49" spans="4:24" x14ac:dyDescent="0.35">
      <c r="D49" s="1"/>
      <c r="H49" s="1"/>
      <c r="K49" s="1" t="str">
        <f t="shared" ca="1" si="0"/>
        <v/>
      </c>
      <c r="L49" s="7" t="str">
        <f t="shared" si="2"/>
        <v/>
      </c>
      <c r="M49" s="7" t="str">
        <f t="shared" si="1"/>
        <v/>
      </c>
      <c r="N49" s="9"/>
      <c r="O49" s="7" t="str">
        <f t="shared" si="3"/>
        <v/>
      </c>
      <c r="P49" s="7" t="str">
        <f t="shared" si="4"/>
        <v/>
      </c>
      <c r="Q49" s="7" t="str">
        <f t="shared" si="5"/>
        <v/>
      </c>
      <c r="S49" t="str">
        <f t="shared" si="6"/>
        <v/>
      </c>
      <c r="X49" t="s">
        <v>447</v>
      </c>
    </row>
    <row r="50" spans="4:24" x14ac:dyDescent="0.35">
      <c r="D50" s="1"/>
      <c r="H50" s="1"/>
      <c r="K50" s="1" t="str">
        <f t="shared" ca="1" si="0"/>
        <v/>
      </c>
      <c r="L50" s="7" t="str">
        <f t="shared" si="2"/>
        <v/>
      </c>
      <c r="M50" s="7" t="str">
        <f t="shared" si="1"/>
        <v/>
      </c>
      <c r="N50" s="9"/>
      <c r="O50" s="7" t="str">
        <f t="shared" si="3"/>
        <v/>
      </c>
      <c r="P50" s="7" t="str">
        <f t="shared" si="4"/>
        <v/>
      </c>
      <c r="Q50" s="7" t="str">
        <f t="shared" si="5"/>
        <v/>
      </c>
      <c r="S50" t="str">
        <f t="shared" si="6"/>
        <v/>
      </c>
      <c r="X50" t="s">
        <v>448</v>
      </c>
    </row>
    <row r="51" spans="4:24" x14ac:dyDescent="0.35">
      <c r="D51" s="1"/>
      <c r="H51" s="1"/>
      <c r="K51" s="1" t="str">
        <f t="shared" ca="1" si="0"/>
        <v/>
      </c>
      <c r="L51" s="7" t="str">
        <f t="shared" si="2"/>
        <v/>
      </c>
      <c r="M51" s="7" t="str">
        <f t="shared" si="1"/>
        <v/>
      </c>
      <c r="N51" s="9"/>
      <c r="O51" s="7" t="str">
        <f t="shared" si="3"/>
        <v/>
      </c>
      <c r="P51" s="7" t="str">
        <f t="shared" si="4"/>
        <v/>
      </c>
      <c r="Q51" s="7" t="str">
        <f t="shared" si="5"/>
        <v/>
      </c>
      <c r="S51" t="str">
        <f t="shared" si="6"/>
        <v/>
      </c>
      <c r="X51" t="s">
        <v>558</v>
      </c>
    </row>
    <row r="52" spans="4:24" x14ac:dyDescent="0.35">
      <c r="D52" s="1"/>
      <c r="H52" s="1"/>
      <c r="K52" s="1" t="str">
        <f t="shared" ca="1" si="0"/>
        <v/>
      </c>
      <c r="L52" s="7" t="str">
        <f t="shared" si="2"/>
        <v/>
      </c>
      <c r="M52" s="7" t="str">
        <f t="shared" si="1"/>
        <v/>
      </c>
      <c r="N52" s="9"/>
      <c r="O52" s="7" t="str">
        <f t="shared" si="3"/>
        <v/>
      </c>
      <c r="P52" s="7" t="str">
        <f t="shared" si="4"/>
        <v/>
      </c>
      <c r="Q52" s="7" t="str">
        <f t="shared" si="5"/>
        <v/>
      </c>
      <c r="S52" t="str">
        <f t="shared" si="6"/>
        <v/>
      </c>
      <c r="X52" t="s">
        <v>450</v>
      </c>
    </row>
    <row r="53" spans="4:24" x14ac:dyDescent="0.35">
      <c r="D53" s="1"/>
      <c r="H53" s="1"/>
      <c r="K53" s="1" t="str">
        <f t="shared" ca="1" si="0"/>
        <v/>
      </c>
      <c r="L53" s="7" t="str">
        <f t="shared" si="2"/>
        <v/>
      </c>
      <c r="M53" s="7" t="str">
        <f t="shared" si="1"/>
        <v/>
      </c>
      <c r="N53" s="9"/>
      <c r="O53" s="7" t="str">
        <f t="shared" si="3"/>
        <v/>
      </c>
      <c r="P53" s="7" t="str">
        <f t="shared" si="4"/>
        <v/>
      </c>
      <c r="Q53" s="7" t="str">
        <f t="shared" si="5"/>
        <v/>
      </c>
      <c r="S53" t="str">
        <f t="shared" si="6"/>
        <v/>
      </c>
      <c r="X53" t="s">
        <v>451</v>
      </c>
    </row>
    <row r="54" spans="4:24" x14ac:dyDescent="0.35">
      <c r="D54" s="1"/>
      <c r="H54" s="1"/>
      <c r="K54" s="1" t="str">
        <f t="shared" ca="1" si="0"/>
        <v/>
      </c>
      <c r="L54" s="7" t="str">
        <f t="shared" si="2"/>
        <v/>
      </c>
      <c r="M54" s="7" t="str">
        <f t="shared" si="1"/>
        <v/>
      </c>
      <c r="N54" s="9"/>
      <c r="O54" s="7" t="str">
        <f t="shared" si="3"/>
        <v/>
      </c>
      <c r="P54" s="7" t="str">
        <f t="shared" si="4"/>
        <v/>
      </c>
      <c r="Q54" s="7" t="str">
        <f t="shared" si="5"/>
        <v/>
      </c>
      <c r="S54" t="str">
        <f t="shared" si="6"/>
        <v/>
      </c>
      <c r="X54" t="s">
        <v>452</v>
      </c>
    </row>
    <row r="55" spans="4:24" x14ac:dyDescent="0.35">
      <c r="D55" s="1"/>
      <c r="H55" s="1"/>
      <c r="K55" s="1" t="str">
        <f t="shared" ca="1" si="0"/>
        <v/>
      </c>
      <c r="L55" s="7" t="str">
        <f t="shared" si="2"/>
        <v/>
      </c>
      <c r="M55" s="7" t="str">
        <f t="shared" si="1"/>
        <v/>
      </c>
      <c r="N55" s="9"/>
      <c r="O55" s="7" t="str">
        <f t="shared" si="3"/>
        <v/>
      </c>
      <c r="P55" s="7" t="str">
        <f t="shared" si="4"/>
        <v/>
      </c>
      <c r="Q55" s="7" t="str">
        <f t="shared" si="5"/>
        <v/>
      </c>
      <c r="S55" t="str">
        <f t="shared" si="6"/>
        <v/>
      </c>
      <c r="X55" t="s">
        <v>453</v>
      </c>
    </row>
    <row r="56" spans="4:24" x14ac:dyDescent="0.35">
      <c r="D56" s="1"/>
      <c r="H56" s="1"/>
      <c r="K56" s="1" t="str">
        <f t="shared" ca="1" si="0"/>
        <v/>
      </c>
      <c r="L56" s="7" t="str">
        <f t="shared" si="2"/>
        <v/>
      </c>
      <c r="M56" s="7" t="str">
        <f t="shared" si="1"/>
        <v/>
      </c>
      <c r="N56" s="9"/>
      <c r="O56" s="7" t="str">
        <f t="shared" si="3"/>
        <v/>
      </c>
      <c r="P56" s="7" t="str">
        <f t="shared" si="4"/>
        <v/>
      </c>
      <c r="Q56" s="7" t="str">
        <f t="shared" si="5"/>
        <v/>
      </c>
      <c r="S56" t="str">
        <f t="shared" si="6"/>
        <v/>
      </c>
      <c r="X56" t="s">
        <v>454</v>
      </c>
    </row>
    <row r="57" spans="4:24" x14ac:dyDescent="0.35">
      <c r="D57" s="1"/>
      <c r="H57" s="1"/>
      <c r="K57" s="1" t="str">
        <f t="shared" ca="1" si="0"/>
        <v/>
      </c>
      <c r="L57" s="7" t="str">
        <f t="shared" si="2"/>
        <v/>
      </c>
      <c r="M57" s="7" t="str">
        <f t="shared" si="1"/>
        <v/>
      </c>
      <c r="N57" s="9"/>
      <c r="O57" s="7" t="str">
        <f t="shared" si="3"/>
        <v/>
      </c>
      <c r="P57" s="7" t="str">
        <f t="shared" si="4"/>
        <v/>
      </c>
      <c r="Q57" s="7" t="str">
        <f t="shared" si="5"/>
        <v/>
      </c>
      <c r="S57" t="str">
        <f t="shared" si="6"/>
        <v/>
      </c>
      <c r="X57" t="s">
        <v>455</v>
      </c>
    </row>
    <row r="58" spans="4:24" x14ac:dyDescent="0.35">
      <c r="D58" s="1"/>
      <c r="H58" s="1"/>
      <c r="K58" s="1" t="str">
        <f t="shared" ca="1" si="0"/>
        <v/>
      </c>
      <c r="L58" s="7" t="str">
        <f t="shared" si="2"/>
        <v/>
      </c>
      <c r="M58" s="7" t="str">
        <f t="shared" si="1"/>
        <v/>
      </c>
      <c r="N58" s="9"/>
      <c r="O58" s="7" t="str">
        <f t="shared" si="3"/>
        <v/>
      </c>
      <c r="P58" s="7" t="str">
        <f t="shared" si="4"/>
        <v/>
      </c>
      <c r="Q58" s="7" t="str">
        <f t="shared" si="5"/>
        <v/>
      </c>
      <c r="S58" t="str">
        <f t="shared" si="6"/>
        <v/>
      </c>
      <c r="X58" t="s">
        <v>456</v>
      </c>
    </row>
    <row r="59" spans="4:24" x14ac:dyDescent="0.35">
      <c r="D59" s="1"/>
      <c r="H59" s="1"/>
      <c r="K59" s="1" t="str">
        <f t="shared" ca="1" si="0"/>
        <v/>
      </c>
      <c r="L59" s="7" t="str">
        <f t="shared" si="2"/>
        <v/>
      </c>
      <c r="M59" s="7" t="str">
        <f t="shared" si="1"/>
        <v/>
      </c>
      <c r="N59" s="9"/>
      <c r="O59" s="7" t="str">
        <f t="shared" si="3"/>
        <v/>
      </c>
      <c r="P59" s="7" t="str">
        <f t="shared" si="4"/>
        <v/>
      </c>
      <c r="Q59" s="7" t="str">
        <f t="shared" si="5"/>
        <v/>
      </c>
      <c r="S59" t="str">
        <f t="shared" si="6"/>
        <v/>
      </c>
      <c r="X59" t="s">
        <v>457</v>
      </c>
    </row>
    <row r="60" spans="4:24" x14ac:dyDescent="0.35">
      <c r="D60" s="1"/>
      <c r="H60" s="1"/>
      <c r="K60" s="1" t="str">
        <f t="shared" ca="1" si="0"/>
        <v/>
      </c>
      <c r="L60" s="7" t="str">
        <f t="shared" si="2"/>
        <v/>
      </c>
      <c r="M60" s="7" t="str">
        <f t="shared" si="1"/>
        <v/>
      </c>
      <c r="N60" s="9"/>
      <c r="O60" s="7" t="str">
        <f t="shared" si="3"/>
        <v/>
      </c>
      <c r="P60" s="7" t="str">
        <f t="shared" si="4"/>
        <v/>
      </c>
      <c r="Q60" s="7" t="str">
        <f t="shared" si="5"/>
        <v/>
      </c>
      <c r="S60" t="str">
        <f t="shared" si="6"/>
        <v/>
      </c>
      <c r="X60" t="s">
        <v>458</v>
      </c>
    </row>
    <row r="61" spans="4:24" x14ac:dyDescent="0.35">
      <c r="D61" s="1"/>
      <c r="H61" s="1"/>
      <c r="K61" s="1" t="str">
        <f t="shared" ca="1" si="0"/>
        <v/>
      </c>
      <c r="L61" s="7" t="str">
        <f t="shared" si="2"/>
        <v/>
      </c>
      <c r="M61" s="7" t="str">
        <f t="shared" si="1"/>
        <v/>
      </c>
      <c r="N61" s="9"/>
      <c r="O61" s="7" t="str">
        <f t="shared" si="3"/>
        <v/>
      </c>
      <c r="P61" s="7" t="str">
        <f t="shared" si="4"/>
        <v/>
      </c>
      <c r="Q61" s="7" t="str">
        <f t="shared" si="5"/>
        <v/>
      </c>
      <c r="S61" t="str">
        <f t="shared" si="6"/>
        <v/>
      </c>
      <c r="X61" t="s">
        <v>459</v>
      </c>
    </row>
    <row r="62" spans="4:24" x14ac:dyDescent="0.35">
      <c r="D62" s="1"/>
      <c r="H62" s="1"/>
      <c r="K62" s="1" t="str">
        <f t="shared" ca="1" si="0"/>
        <v/>
      </c>
      <c r="L62" s="7" t="str">
        <f t="shared" si="2"/>
        <v/>
      </c>
      <c r="M62" s="7" t="str">
        <f t="shared" si="1"/>
        <v/>
      </c>
      <c r="N62" s="9"/>
      <c r="O62" s="7" t="str">
        <f t="shared" si="3"/>
        <v/>
      </c>
      <c r="P62" s="7" t="str">
        <f t="shared" si="4"/>
        <v/>
      </c>
      <c r="Q62" s="7" t="str">
        <f t="shared" si="5"/>
        <v/>
      </c>
      <c r="S62" t="str">
        <f t="shared" si="6"/>
        <v/>
      </c>
      <c r="X62" t="s">
        <v>460</v>
      </c>
    </row>
    <row r="63" spans="4:24" x14ac:dyDescent="0.35">
      <c r="D63" s="1"/>
      <c r="H63" s="1"/>
      <c r="K63" s="1" t="str">
        <f t="shared" ca="1" si="0"/>
        <v/>
      </c>
      <c r="L63" s="7" t="str">
        <f t="shared" si="2"/>
        <v/>
      </c>
      <c r="M63" s="7" t="str">
        <f t="shared" si="1"/>
        <v/>
      </c>
      <c r="N63" s="9"/>
      <c r="O63" s="7" t="str">
        <f t="shared" si="3"/>
        <v/>
      </c>
      <c r="P63" s="7" t="str">
        <f t="shared" si="4"/>
        <v/>
      </c>
      <c r="Q63" s="7" t="str">
        <f t="shared" si="5"/>
        <v/>
      </c>
      <c r="S63" t="str">
        <f t="shared" si="6"/>
        <v/>
      </c>
      <c r="X63" t="s">
        <v>461</v>
      </c>
    </row>
    <row r="64" spans="4:24" x14ac:dyDescent="0.35">
      <c r="D64" s="1"/>
      <c r="H64" s="1"/>
      <c r="K64" s="1" t="str">
        <f t="shared" ca="1" si="0"/>
        <v/>
      </c>
      <c r="L64" s="7" t="str">
        <f t="shared" si="2"/>
        <v/>
      </c>
      <c r="M64" s="7" t="str">
        <f t="shared" si="1"/>
        <v/>
      </c>
      <c r="N64" s="9"/>
      <c r="O64" s="7" t="str">
        <f t="shared" si="3"/>
        <v/>
      </c>
      <c r="P64" s="7" t="str">
        <f t="shared" si="4"/>
        <v/>
      </c>
      <c r="Q64" s="7" t="str">
        <f t="shared" si="5"/>
        <v/>
      </c>
      <c r="S64" t="str">
        <f t="shared" si="6"/>
        <v/>
      </c>
      <c r="X64" t="s">
        <v>462</v>
      </c>
    </row>
    <row r="65" spans="4:24" x14ac:dyDescent="0.35">
      <c r="D65" s="1"/>
      <c r="H65" s="1"/>
      <c r="K65" s="1" t="str">
        <f t="shared" ca="1" si="0"/>
        <v/>
      </c>
      <c r="L65" s="7" t="str">
        <f t="shared" si="2"/>
        <v/>
      </c>
      <c r="M65" s="7" t="str">
        <f t="shared" si="1"/>
        <v/>
      </c>
      <c r="N65" s="9"/>
      <c r="O65" s="7" t="str">
        <f t="shared" si="3"/>
        <v/>
      </c>
      <c r="P65" s="7" t="str">
        <f t="shared" si="4"/>
        <v/>
      </c>
      <c r="Q65" s="7" t="str">
        <f t="shared" si="5"/>
        <v/>
      </c>
      <c r="S65" t="str">
        <f t="shared" si="6"/>
        <v/>
      </c>
      <c r="X65" t="s">
        <v>463</v>
      </c>
    </row>
    <row r="66" spans="4:24" x14ac:dyDescent="0.35">
      <c r="D66" s="1"/>
      <c r="H66" s="1"/>
      <c r="K66" s="1" t="str">
        <f t="shared" ca="1" si="0"/>
        <v/>
      </c>
      <c r="L66" s="7" t="str">
        <f t="shared" si="2"/>
        <v/>
      </c>
      <c r="M66" s="7" t="str">
        <f t="shared" si="1"/>
        <v/>
      </c>
      <c r="N66" s="9"/>
      <c r="O66" s="7" t="str">
        <f t="shared" si="3"/>
        <v/>
      </c>
      <c r="P66" s="7" t="str">
        <f t="shared" si="4"/>
        <v/>
      </c>
      <c r="Q66" s="7" t="str">
        <f t="shared" si="5"/>
        <v/>
      </c>
      <c r="S66" t="str">
        <f t="shared" si="6"/>
        <v/>
      </c>
      <c r="X66" t="s">
        <v>464</v>
      </c>
    </row>
    <row r="67" spans="4:24" x14ac:dyDescent="0.35">
      <c r="D67" s="1"/>
      <c r="H67" s="1"/>
      <c r="K67" s="1" t="str">
        <f t="shared" ca="1" si="0"/>
        <v/>
      </c>
      <c r="L67" s="7" t="str">
        <f t="shared" si="2"/>
        <v/>
      </c>
      <c r="M67" s="7" t="str">
        <f t="shared" si="1"/>
        <v/>
      </c>
      <c r="N67" s="9"/>
      <c r="O67" s="7" t="str">
        <f t="shared" si="3"/>
        <v/>
      </c>
      <c r="P67" s="7" t="str">
        <f t="shared" si="4"/>
        <v/>
      </c>
      <c r="Q67" s="7" t="str">
        <f t="shared" si="5"/>
        <v/>
      </c>
      <c r="S67" t="str">
        <f t="shared" si="6"/>
        <v/>
      </c>
      <c r="X67" t="s">
        <v>465</v>
      </c>
    </row>
    <row r="68" spans="4:24" x14ac:dyDescent="0.35">
      <c r="D68" s="1"/>
      <c r="H68" s="1"/>
      <c r="K68" s="1" t="str">
        <f t="shared" ca="1" si="0"/>
        <v/>
      </c>
      <c r="L68" s="7" t="str">
        <f t="shared" si="2"/>
        <v/>
      </c>
      <c r="M68" s="7" t="str">
        <f t="shared" si="1"/>
        <v/>
      </c>
      <c r="N68" s="9"/>
      <c r="O68" s="7" t="str">
        <f t="shared" si="3"/>
        <v/>
      </c>
      <c r="P68" s="7" t="str">
        <f t="shared" si="4"/>
        <v/>
      </c>
      <c r="Q68" s="7" t="str">
        <f t="shared" si="5"/>
        <v/>
      </c>
      <c r="S68" t="str">
        <f t="shared" si="6"/>
        <v/>
      </c>
      <c r="X68" t="s">
        <v>466</v>
      </c>
    </row>
    <row r="69" spans="4:24" x14ac:dyDescent="0.35">
      <c r="D69" s="1"/>
      <c r="H69" s="1"/>
      <c r="K69" s="1" t="str">
        <f t="shared" ca="1" si="0"/>
        <v/>
      </c>
      <c r="L69" s="7" t="str">
        <f t="shared" si="2"/>
        <v/>
      </c>
      <c r="M69" s="7" t="str">
        <f t="shared" si="1"/>
        <v/>
      </c>
      <c r="N69" s="9"/>
      <c r="O69" s="7" t="str">
        <f t="shared" si="3"/>
        <v/>
      </c>
      <c r="P69" s="7" t="str">
        <f t="shared" si="4"/>
        <v/>
      </c>
      <c r="Q69" s="7" t="str">
        <f t="shared" si="5"/>
        <v/>
      </c>
      <c r="S69" t="str">
        <f t="shared" si="6"/>
        <v/>
      </c>
      <c r="X69" t="s">
        <v>467</v>
      </c>
    </row>
    <row r="70" spans="4:24" x14ac:dyDescent="0.35">
      <c r="D70" s="1"/>
      <c r="H70" s="1"/>
      <c r="K70" s="1" t="str">
        <f t="shared" ref="K70:K133" ca="1" si="7">IF(D70&lt;$A$15,"",D70)</f>
        <v/>
      </c>
      <c r="L70" s="7" t="str">
        <f t="shared" ref="L70:L133" si="8">IF(ISBLANK(E70),"",E70)</f>
        <v/>
      </c>
      <c r="M70" s="7" t="str">
        <f t="shared" ref="M70:M133" si="9">IF(ISBLANK(I70),"",I70)</f>
        <v/>
      </c>
      <c r="N70" s="9"/>
      <c r="O70" s="7" t="str">
        <f t="shared" si="3"/>
        <v/>
      </c>
      <c r="P70" s="7" t="str">
        <f t="shared" si="4"/>
        <v/>
      </c>
      <c r="Q70" s="7" t="str">
        <f t="shared" si="5"/>
        <v/>
      </c>
      <c r="S70" t="str">
        <f t="shared" si="6"/>
        <v/>
      </c>
      <c r="X70" t="s">
        <v>468</v>
      </c>
    </row>
    <row r="71" spans="4:24" x14ac:dyDescent="0.35">
      <c r="D71" s="1"/>
      <c r="H71" s="1"/>
      <c r="K71" s="1" t="str">
        <f t="shared" ca="1" si="7"/>
        <v/>
      </c>
      <c r="L71" s="7" t="str">
        <f t="shared" si="8"/>
        <v/>
      </c>
      <c r="M71" s="7" t="str">
        <f t="shared" si="9"/>
        <v/>
      </c>
      <c r="N71" s="9"/>
      <c r="O71" s="7" t="str">
        <f t="shared" ref="O71:O134" si="10">IF(ISNUMBER(L71),AVERAGE(L71:M71),"")</f>
        <v/>
      </c>
      <c r="P71" s="7" t="str">
        <f t="shared" ref="P71:P134" si="11">IFERROR(1.02*O71,"")</f>
        <v/>
      </c>
      <c r="Q71" s="7" t="str">
        <f t="shared" ref="Q71:Q134" si="12">IFERROR(0.98*O71,"")</f>
        <v/>
      </c>
      <c r="S71" t="str">
        <f t="shared" ref="S71:S134" si="13">IF(AND(ISNUMBER(N71),ISNUMBER(L71)),IF(OR(N71&gt;MAX(L71,P71),N71&lt;MIN(M71,Q71)),"MCP finding","no MCP"),"")</f>
        <v/>
      </c>
      <c r="X71" t="s">
        <v>469</v>
      </c>
    </row>
    <row r="72" spans="4:24" x14ac:dyDescent="0.35">
      <c r="D72" s="1"/>
      <c r="H72" s="1"/>
      <c r="K72" s="1" t="str">
        <f t="shared" ca="1" si="7"/>
        <v/>
      </c>
      <c r="L72" s="7" t="str">
        <f t="shared" si="8"/>
        <v/>
      </c>
      <c r="M72" s="7" t="str">
        <f t="shared" si="9"/>
        <v/>
      </c>
      <c r="N72" s="9"/>
      <c r="O72" s="7" t="str">
        <f t="shared" si="10"/>
        <v/>
      </c>
      <c r="P72" s="7" t="str">
        <f t="shared" si="11"/>
        <v/>
      </c>
      <c r="Q72" s="7" t="str">
        <f t="shared" si="12"/>
        <v/>
      </c>
      <c r="S72" t="str">
        <f t="shared" si="13"/>
        <v/>
      </c>
      <c r="X72" t="s">
        <v>470</v>
      </c>
    </row>
    <row r="73" spans="4:24" x14ac:dyDescent="0.35">
      <c r="D73" s="1"/>
      <c r="H73" s="1"/>
      <c r="K73" s="1" t="str">
        <f t="shared" ca="1" si="7"/>
        <v/>
      </c>
      <c r="L73" s="7" t="str">
        <f t="shared" si="8"/>
        <v/>
      </c>
      <c r="M73" s="7" t="str">
        <f t="shared" si="9"/>
        <v/>
      </c>
      <c r="N73" s="9"/>
      <c r="O73" s="7" t="str">
        <f t="shared" si="10"/>
        <v/>
      </c>
      <c r="P73" s="7" t="str">
        <f t="shared" si="11"/>
        <v/>
      </c>
      <c r="Q73" s="7" t="str">
        <f t="shared" si="12"/>
        <v/>
      </c>
      <c r="S73" t="str">
        <f t="shared" si="13"/>
        <v/>
      </c>
      <c r="X73" t="s">
        <v>471</v>
      </c>
    </row>
    <row r="74" spans="4:24" x14ac:dyDescent="0.35">
      <c r="D74" s="1"/>
      <c r="H74" s="1"/>
      <c r="K74" s="1" t="str">
        <f t="shared" ca="1" si="7"/>
        <v/>
      </c>
      <c r="L74" s="7" t="str">
        <f t="shared" si="8"/>
        <v/>
      </c>
      <c r="M74" s="7" t="str">
        <f t="shared" si="9"/>
        <v/>
      </c>
      <c r="N74" s="9"/>
      <c r="O74" s="7" t="str">
        <f t="shared" si="10"/>
        <v/>
      </c>
      <c r="P74" s="7" t="str">
        <f t="shared" si="11"/>
        <v/>
      </c>
      <c r="Q74" s="7" t="str">
        <f t="shared" si="12"/>
        <v/>
      </c>
      <c r="S74" t="str">
        <f t="shared" si="13"/>
        <v/>
      </c>
      <c r="X74" t="s">
        <v>472</v>
      </c>
    </row>
    <row r="75" spans="4:24" x14ac:dyDescent="0.35">
      <c r="D75" s="1"/>
      <c r="H75" s="1"/>
      <c r="K75" s="1" t="str">
        <f t="shared" ca="1" si="7"/>
        <v/>
      </c>
      <c r="L75" s="7" t="str">
        <f t="shared" si="8"/>
        <v/>
      </c>
      <c r="M75" s="7" t="str">
        <f t="shared" si="9"/>
        <v/>
      </c>
      <c r="N75" s="9"/>
      <c r="O75" s="7" t="str">
        <f t="shared" si="10"/>
        <v/>
      </c>
      <c r="P75" s="7" t="str">
        <f t="shared" si="11"/>
        <v/>
      </c>
      <c r="Q75" s="7" t="str">
        <f t="shared" si="12"/>
        <v/>
      </c>
      <c r="S75" t="str">
        <f t="shared" si="13"/>
        <v/>
      </c>
      <c r="X75" t="s">
        <v>473</v>
      </c>
    </row>
    <row r="76" spans="4:24" x14ac:dyDescent="0.35">
      <c r="D76" s="1"/>
      <c r="H76" s="1"/>
      <c r="K76" s="1" t="str">
        <f t="shared" ca="1" si="7"/>
        <v/>
      </c>
      <c r="L76" s="7" t="str">
        <f t="shared" si="8"/>
        <v/>
      </c>
      <c r="M76" s="7" t="str">
        <f t="shared" si="9"/>
        <v/>
      </c>
      <c r="N76" s="9"/>
      <c r="O76" s="7" t="str">
        <f t="shared" si="10"/>
        <v/>
      </c>
      <c r="P76" s="7" t="str">
        <f t="shared" si="11"/>
        <v/>
      </c>
      <c r="Q76" s="7" t="str">
        <f t="shared" si="12"/>
        <v/>
      </c>
      <c r="S76" t="str">
        <f t="shared" si="13"/>
        <v/>
      </c>
      <c r="X76" t="s">
        <v>474</v>
      </c>
    </row>
    <row r="77" spans="4:24" x14ac:dyDescent="0.35">
      <c r="D77" s="1"/>
      <c r="H77" s="1"/>
      <c r="K77" s="1" t="str">
        <f t="shared" ca="1" si="7"/>
        <v/>
      </c>
      <c r="L77" s="7" t="str">
        <f t="shared" si="8"/>
        <v/>
      </c>
      <c r="M77" s="7" t="str">
        <f t="shared" si="9"/>
        <v/>
      </c>
      <c r="N77" s="9"/>
      <c r="O77" s="7" t="str">
        <f t="shared" si="10"/>
        <v/>
      </c>
      <c r="P77" s="7" t="str">
        <f t="shared" si="11"/>
        <v/>
      </c>
      <c r="Q77" s="7" t="str">
        <f t="shared" si="12"/>
        <v/>
      </c>
      <c r="S77" t="str">
        <f t="shared" si="13"/>
        <v/>
      </c>
      <c r="X77" t="s">
        <v>475</v>
      </c>
    </row>
    <row r="78" spans="4:24" x14ac:dyDescent="0.35">
      <c r="D78" s="1"/>
      <c r="H78" s="1"/>
      <c r="K78" s="1" t="str">
        <f t="shared" ca="1" si="7"/>
        <v/>
      </c>
      <c r="L78" s="7" t="str">
        <f t="shared" si="8"/>
        <v/>
      </c>
      <c r="M78" s="7" t="str">
        <f t="shared" si="9"/>
        <v/>
      </c>
      <c r="N78" s="9"/>
      <c r="O78" s="7" t="str">
        <f t="shared" si="10"/>
        <v/>
      </c>
      <c r="P78" s="7" t="str">
        <f t="shared" si="11"/>
        <v/>
      </c>
      <c r="Q78" s="7" t="str">
        <f t="shared" si="12"/>
        <v/>
      </c>
      <c r="S78" t="str">
        <f t="shared" si="13"/>
        <v/>
      </c>
      <c r="X78" t="s">
        <v>476</v>
      </c>
    </row>
    <row r="79" spans="4:24" x14ac:dyDescent="0.35">
      <c r="D79" s="1"/>
      <c r="H79" s="1"/>
      <c r="K79" s="1" t="str">
        <f t="shared" ca="1" si="7"/>
        <v/>
      </c>
      <c r="L79" s="7" t="str">
        <f t="shared" si="8"/>
        <v/>
      </c>
      <c r="M79" s="7" t="str">
        <f t="shared" si="9"/>
        <v/>
      </c>
      <c r="N79" s="9"/>
      <c r="O79" s="7" t="str">
        <f t="shared" si="10"/>
        <v/>
      </c>
      <c r="P79" s="7" t="str">
        <f t="shared" si="11"/>
        <v/>
      </c>
      <c r="Q79" s="7" t="str">
        <f t="shared" si="12"/>
        <v/>
      </c>
      <c r="S79" t="str">
        <f t="shared" si="13"/>
        <v/>
      </c>
      <c r="X79" t="s">
        <v>477</v>
      </c>
    </row>
    <row r="80" spans="4:24" x14ac:dyDescent="0.35">
      <c r="D80" s="1"/>
      <c r="H80" s="1"/>
      <c r="K80" s="1" t="str">
        <f t="shared" ca="1" si="7"/>
        <v/>
      </c>
      <c r="L80" s="7" t="str">
        <f t="shared" si="8"/>
        <v/>
      </c>
      <c r="M80" s="7" t="str">
        <f t="shared" si="9"/>
        <v/>
      </c>
      <c r="N80" s="9"/>
      <c r="O80" s="7" t="str">
        <f t="shared" si="10"/>
        <v/>
      </c>
      <c r="P80" s="7" t="str">
        <f t="shared" si="11"/>
        <v/>
      </c>
      <c r="Q80" s="7" t="str">
        <f t="shared" si="12"/>
        <v/>
      </c>
      <c r="S80" t="str">
        <f t="shared" si="13"/>
        <v/>
      </c>
      <c r="X80" t="s">
        <v>478</v>
      </c>
    </row>
    <row r="81" spans="4:24" x14ac:dyDescent="0.35">
      <c r="D81" s="1"/>
      <c r="H81" s="1"/>
      <c r="K81" s="1" t="str">
        <f t="shared" ca="1" si="7"/>
        <v/>
      </c>
      <c r="L81" s="7" t="str">
        <f t="shared" si="8"/>
        <v/>
      </c>
      <c r="M81" s="7" t="str">
        <f t="shared" si="9"/>
        <v/>
      </c>
      <c r="N81" s="9"/>
      <c r="O81" s="7" t="str">
        <f t="shared" si="10"/>
        <v/>
      </c>
      <c r="P81" s="7" t="str">
        <f t="shared" si="11"/>
        <v/>
      </c>
      <c r="Q81" s="7" t="str">
        <f t="shared" si="12"/>
        <v/>
      </c>
      <c r="S81" t="str">
        <f t="shared" si="13"/>
        <v/>
      </c>
      <c r="X81" t="s">
        <v>479</v>
      </c>
    </row>
    <row r="82" spans="4:24" x14ac:dyDescent="0.35">
      <c r="D82" s="1"/>
      <c r="H82" s="1"/>
      <c r="K82" s="1" t="str">
        <f t="shared" ca="1" si="7"/>
        <v/>
      </c>
      <c r="L82" s="7" t="str">
        <f t="shared" si="8"/>
        <v/>
      </c>
      <c r="M82" s="7" t="str">
        <f t="shared" si="9"/>
        <v/>
      </c>
      <c r="N82" s="9"/>
      <c r="O82" s="7" t="str">
        <f t="shared" si="10"/>
        <v/>
      </c>
      <c r="P82" s="7" t="str">
        <f t="shared" si="11"/>
        <v/>
      </c>
      <c r="Q82" s="7" t="str">
        <f t="shared" si="12"/>
        <v/>
      </c>
      <c r="S82" t="str">
        <f t="shared" si="13"/>
        <v/>
      </c>
      <c r="X82" t="s">
        <v>480</v>
      </c>
    </row>
    <row r="83" spans="4:24" x14ac:dyDescent="0.35">
      <c r="D83" s="1"/>
      <c r="H83" s="1"/>
      <c r="K83" s="1" t="str">
        <f t="shared" ca="1" si="7"/>
        <v/>
      </c>
      <c r="L83" s="7" t="str">
        <f t="shared" si="8"/>
        <v/>
      </c>
      <c r="M83" s="7" t="str">
        <f t="shared" si="9"/>
        <v/>
      </c>
      <c r="N83" s="9"/>
      <c r="O83" s="7" t="str">
        <f t="shared" si="10"/>
        <v/>
      </c>
      <c r="P83" s="7" t="str">
        <f t="shared" si="11"/>
        <v/>
      </c>
      <c r="Q83" s="7" t="str">
        <f t="shared" si="12"/>
        <v/>
      </c>
      <c r="S83" t="str">
        <f t="shared" si="13"/>
        <v/>
      </c>
      <c r="X83" t="s">
        <v>481</v>
      </c>
    </row>
    <row r="84" spans="4:24" x14ac:dyDescent="0.35">
      <c r="D84" s="1"/>
      <c r="H84" s="1"/>
      <c r="K84" s="1" t="str">
        <f t="shared" ca="1" si="7"/>
        <v/>
      </c>
      <c r="L84" s="7" t="str">
        <f t="shared" si="8"/>
        <v/>
      </c>
      <c r="M84" s="7" t="str">
        <f t="shared" si="9"/>
        <v/>
      </c>
      <c r="N84" s="9"/>
      <c r="O84" s="7" t="str">
        <f t="shared" si="10"/>
        <v/>
      </c>
      <c r="P84" s="7" t="str">
        <f t="shared" si="11"/>
        <v/>
      </c>
      <c r="Q84" s="7" t="str">
        <f t="shared" si="12"/>
        <v/>
      </c>
      <c r="S84" t="str">
        <f t="shared" si="13"/>
        <v/>
      </c>
      <c r="X84" t="s">
        <v>482</v>
      </c>
    </row>
    <row r="85" spans="4:24" x14ac:dyDescent="0.35">
      <c r="D85" s="1"/>
      <c r="H85" s="1"/>
      <c r="K85" s="1" t="str">
        <f t="shared" ca="1" si="7"/>
        <v/>
      </c>
      <c r="L85" s="7" t="str">
        <f t="shared" si="8"/>
        <v/>
      </c>
      <c r="M85" s="7" t="str">
        <f t="shared" si="9"/>
        <v/>
      </c>
      <c r="N85" s="9"/>
      <c r="O85" s="7" t="str">
        <f t="shared" si="10"/>
        <v/>
      </c>
      <c r="P85" s="7" t="str">
        <f t="shared" si="11"/>
        <v/>
      </c>
      <c r="Q85" s="7" t="str">
        <f t="shared" si="12"/>
        <v/>
      </c>
      <c r="S85" t="str">
        <f t="shared" si="13"/>
        <v/>
      </c>
      <c r="X85" t="s">
        <v>483</v>
      </c>
    </row>
    <row r="86" spans="4:24" x14ac:dyDescent="0.35">
      <c r="D86" s="1"/>
      <c r="H86" s="1"/>
      <c r="K86" s="1" t="str">
        <f t="shared" ca="1" si="7"/>
        <v/>
      </c>
      <c r="L86" s="7" t="str">
        <f t="shared" si="8"/>
        <v/>
      </c>
      <c r="M86" s="7" t="str">
        <f t="shared" si="9"/>
        <v/>
      </c>
      <c r="N86" s="9"/>
      <c r="O86" s="7" t="str">
        <f t="shared" si="10"/>
        <v/>
      </c>
      <c r="P86" s="7" t="str">
        <f t="shared" si="11"/>
        <v/>
      </c>
      <c r="Q86" s="7" t="str">
        <f t="shared" si="12"/>
        <v/>
      </c>
      <c r="S86" t="str">
        <f t="shared" si="13"/>
        <v/>
      </c>
      <c r="X86" t="s">
        <v>484</v>
      </c>
    </row>
    <row r="87" spans="4:24" x14ac:dyDescent="0.35">
      <c r="D87" s="1"/>
      <c r="H87" s="1"/>
      <c r="K87" s="1" t="str">
        <f t="shared" ca="1" si="7"/>
        <v/>
      </c>
      <c r="L87" s="7" t="str">
        <f t="shared" si="8"/>
        <v/>
      </c>
      <c r="M87" s="7" t="str">
        <f t="shared" si="9"/>
        <v/>
      </c>
      <c r="N87" s="9"/>
      <c r="O87" s="7" t="str">
        <f t="shared" si="10"/>
        <v/>
      </c>
      <c r="P87" s="7" t="str">
        <f t="shared" si="11"/>
        <v/>
      </c>
      <c r="Q87" s="7" t="str">
        <f t="shared" si="12"/>
        <v/>
      </c>
      <c r="S87" t="str">
        <f t="shared" si="13"/>
        <v/>
      </c>
      <c r="X87" t="s">
        <v>485</v>
      </c>
    </row>
    <row r="88" spans="4:24" x14ac:dyDescent="0.35">
      <c r="D88" s="1"/>
      <c r="H88" s="1"/>
      <c r="K88" s="1" t="str">
        <f t="shared" ca="1" si="7"/>
        <v/>
      </c>
      <c r="L88" s="7" t="str">
        <f t="shared" si="8"/>
        <v/>
      </c>
      <c r="M88" s="7" t="str">
        <f t="shared" si="9"/>
        <v/>
      </c>
      <c r="N88" s="9"/>
      <c r="O88" s="7" t="str">
        <f t="shared" si="10"/>
        <v/>
      </c>
      <c r="P88" s="7" t="str">
        <f t="shared" si="11"/>
        <v/>
      </c>
      <c r="Q88" s="7" t="str">
        <f t="shared" si="12"/>
        <v/>
      </c>
      <c r="S88" t="str">
        <f t="shared" si="13"/>
        <v/>
      </c>
      <c r="X88" t="s">
        <v>486</v>
      </c>
    </row>
    <row r="89" spans="4:24" x14ac:dyDescent="0.35">
      <c r="D89" s="1"/>
      <c r="H89" s="1"/>
      <c r="K89" s="1" t="str">
        <f t="shared" ca="1" si="7"/>
        <v/>
      </c>
      <c r="L89" s="7" t="str">
        <f t="shared" si="8"/>
        <v/>
      </c>
      <c r="M89" s="7" t="str">
        <f t="shared" si="9"/>
        <v/>
      </c>
      <c r="N89" s="9"/>
      <c r="O89" s="7" t="str">
        <f t="shared" si="10"/>
        <v/>
      </c>
      <c r="P89" s="7" t="str">
        <f t="shared" si="11"/>
        <v/>
      </c>
      <c r="Q89" s="7" t="str">
        <f t="shared" si="12"/>
        <v/>
      </c>
      <c r="S89" t="str">
        <f t="shared" si="13"/>
        <v/>
      </c>
      <c r="X89" t="s">
        <v>487</v>
      </c>
    </row>
    <row r="90" spans="4:24" x14ac:dyDescent="0.35">
      <c r="D90" s="1"/>
      <c r="H90" s="1"/>
      <c r="K90" s="1" t="str">
        <f t="shared" ca="1" si="7"/>
        <v/>
      </c>
      <c r="L90" s="7" t="str">
        <f t="shared" si="8"/>
        <v/>
      </c>
      <c r="M90" s="7" t="str">
        <f t="shared" si="9"/>
        <v/>
      </c>
      <c r="N90" s="9"/>
      <c r="O90" s="7" t="str">
        <f t="shared" si="10"/>
        <v/>
      </c>
      <c r="P90" s="7" t="str">
        <f t="shared" si="11"/>
        <v/>
      </c>
      <c r="Q90" s="7" t="str">
        <f t="shared" si="12"/>
        <v/>
      </c>
      <c r="S90" t="str">
        <f t="shared" si="13"/>
        <v/>
      </c>
      <c r="X90" t="s">
        <v>488</v>
      </c>
    </row>
    <row r="91" spans="4:24" x14ac:dyDescent="0.35">
      <c r="D91" s="1"/>
      <c r="H91" s="1"/>
      <c r="K91" s="1" t="str">
        <f t="shared" ca="1" si="7"/>
        <v/>
      </c>
      <c r="L91" s="7" t="str">
        <f t="shared" si="8"/>
        <v/>
      </c>
      <c r="M91" s="7" t="str">
        <f t="shared" si="9"/>
        <v/>
      </c>
      <c r="N91" s="9"/>
      <c r="O91" s="7" t="str">
        <f t="shared" si="10"/>
        <v/>
      </c>
      <c r="P91" s="7" t="str">
        <f t="shared" si="11"/>
        <v/>
      </c>
      <c r="Q91" s="7" t="str">
        <f t="shared" si="12"/>
        <v/>
      </c>
      <c r="S91" t="str">
        <f t="shared" si="13"/>
        <v/>
      </c>
      <c r="X91" t="s">
        <v>489</v>
      </c>
    </row>
    <row r="92" spans="4:24" x14ac:dyDescent="0.35">
      <c r="D92" s="1"/>
      <c r="H92" s="1"/>
      <c r="K92" s="1" t="str">
        <f t="shared" ca="1" si="7"/>
        <v/>
      </c>
      <c r="L92" s="7" t="str">
        <f t="shared" si="8"/>
        <v/>
      </c>
      <c r="M92" s="7" t="str">
        <f t="shared" si="9"/>
        <v/>
      </c>
      <c r="N92" s="9"/>
      <c r="O92" s="7" t="str">
        <f t="shared" si="10"/>
        <v/>
      </c>
      <c r="P92" s="7" t="str">
        <f t="shared" si="11"/>
        <v/>
      </c>
      <c r="Q92" s="7" t="str">
        <f t="shared" si="12"/>
        <v/>
      </c>
      <c r="S92" t="str">
        <f t="shared" si="13"/>
        <v/>
      </c>
      <c r="X92" t="s">
        <v>490</v>
      </c>
    </row>
    <row r="93" spans="4:24" x14ac:dyDescent="0.35">
      <c r="D93" s="1"/>
      <c r="H93" s="1"/>
      <c r="K93" s="1" t="str">
        <f t="shared" ca="1" si="7"/>
        <v/>
      </c>
      <c r="L93" s="7" t="str">
        <f t="shared" si="8"/>
        <v/>
      </c>
      <c r="M93" s="7" t="str">
        <f t="shared" si="9"/>
        <v/>
      </c>
      <c r="N93" s="9"/>
      <c r="O93" s="7" t="str">
        <f t="shared" si="10"/>
        <v/>
      </c>
      <c r="P93" s="7" t="str">
        <f t="shared" si="11"/>
        <v/>
      </c>
      <c r="Q93" s="7" t="str">
        <f t="shared" si="12"/>
        <v/>
      </c>
      <c r="S93" t="str">
        <f t="shared" si="13"/>
        <v/>
      </c>
      <c r="X93" t="s">
        <v>491</v>
      </c>
    </row>
    <row r="94" spans="4:24" x14ac:dyDescent="0.35">
      <c r="D94" s="1"/>
      <c r="H94" s="1"/>
      <c r="K94" s="1" t="str">
        <f t="shared" ca="1" si="7"/>
        <v/>
      </c>
      <c r="L94" s="7" t="str">
        <f t="shared" si="8"/>
        <v/>
      </c>
      <c r="M94" s="7" t="str">
        <f t="shared" si="9"/>
        <v/>
      </c>
      <c r="N94" s="9"/>
      <c r="O94" s="7" t="str">
        <f t="shared" si="10"/>
        <v/>
      </c>
      <c r="P94" s="7" t="str">
        <f t="shared" si="11"/>
        <v/>
      </c>
      <c r="Q94" s="7" t="str">
        <f t="shared" si="12"/>
        <v/>
      </c>
      <c r="S94" t="str">
        <f t="shared" si="13"/>
        <v/>
      </c>
      <c r="X94" t="s">
        <v>492</v>
      </c>
    </row>
    <row r="95" spans="4:24" x14ac:dyDescent="0.35">
      <c r="D95" s="1"/>
      <c r="H95" s="1"/>
      <c r="K95" s="1" t="str">
        <f t="shared" ca="1" si="7"/>
        <v/>
      </c>
      <c r="L95" s="7" t="str">
        <f t="shared" si="8"/>
        <v/>
      </c>
      <c r="M95" s="7" t="str">
        <f t="shared" si="9"/>
        <v/>
      </c>
      <c r="N95" s="9"/>
      <c r="O95" s="7" t="str">
        <f t="shared" si="10"/>
        <v/>
      </c>
      <c r="P95" s="7" t="str">
        <f t="shared" si="11"/>
        <v/>
      </c>
      <c r="Q95" s="7" t="str">
        <f t="shared" si="12"/>
        <v/>
      </c>
      <c r="S95" t="str">
        <f t="shared" si="13"/>
        <v/>
      </c>
      <c r="X95" t="s">
        <v>493</v>
      </c>
    </row>
    <row r="96" spans="4:24" x14ac:dyDescent="0.35">
      <c r="D96" s="1"/>
      <c r="H96" s="1"/>
      <c r="K96" s="1" t="str">
        <f t="shared" ca="1" si="7"/>
        <v/>
      </c>
      <c r="L96" s="7" t="str">
        <f t="shared" si="8"/>
        <v/>
      </c>
      <c r="M96" s="7" t="str">
        <f t="shared" si="9"/>
        <v/>
      </c>
      <c r="N96" s="9"/>
      <c r="O96" s="7" t="str">
        <f t="shared" si="10"/>
        <v/>
      </c>
      <c r="P96" s="7" t="str">
        <f t="shared" si="11"/>
        <v/>
      </c>
      <c r="Q96" s="7" t="str">
        <f t="shared" si="12"/>
        <v/>
      </c>
      <c r="S96" t="str">
        <f t="shared" si="13"/>
        <v/>
      </c>
      <c r="X96" t="s">
        <v>494</v>
      </c>
    </row>
    <row r="97" spans="4:24" x14ac:dyDescent="0.35">
      <c r="D97" s="1"/>
      <c r="H97" s="1"/>
      <c r="K97" s="1" t="str">
        <f t="shared" ca="1" si="7"/>
        <v/>
      </c>
      <c r="L97" s="7" t="str">
        <f t="shared" si="8"/>
        <v/>
      </c>
      <c r="M97" s="7" t="str">
        <f t="shared" si="9"/>
        <v/>
      </c>
      <c r="N97" s="9"/>
      <c r="O97" s="7" t="str">
        <f t="shared" si="10"/>
        <v/>
      </c>
      <c r="P97" s="7" t="str">
        <f t="shared" si="11"/>
        <v/>
      </c>
      <c r="Q97" s="7" t="str">
        <f t="shared" si="12"/>
        <v/>
      </c>
      <c r="S97" t="str">
        <f t="shared" si="13"/>
        <v/>
      </c>
      <c r="X97" t="s">
        <v>495</v>
      </c>
    </row>
    <row r="98" spans="4:24" x14ac:dyDescent="0.35">
      <c r="D98" s="1"/>
      <c r="H98" s="1"/>
      <c r="K98" s="1" t="str">
        <f t="shared" ca="1" si="7"/>
        <v/>
      </c>
      <c r="L98" s="7" t="str">
        <f t="shared" si="8"/>
        <v/>
      </c>
      <c r="M98" s="7" t="str">
        <f t="shared" si="9"/>
        <v/>
      </c>
      <c r="N98" s="9"/>
      <c r="O98" s="7" t="str">
        <f t="shared" si="10"/>
        <v/>
      </c>
      <c r="P98" s="7" t="str">
        <f t="shared" si="11"/>
        <v/>
      </c>
      <c r="Q98" s="7" t="str">
        <f t="shared" si="12"/>
        <v/>
      </c>
      <c r="S98" t="str">
        <f t="shared" si="13"/>
        <v/>
      </c>
      <c r="X98" t="s">
        <v>496</v>
      </c>
    </row>
    <row r="99" spans="4:24" x14ac:dyDescent="0.35">
      <c r="D99" s="1"/>
      <c r="H99" s="1"/>
      <c r="K99" s="1" t="str">
        <f t="shared" ca="1" si="7"/>
        <v/>
      </c>
      <c r="L99" s="7" t="str">
        <f t="shared" si="8"/>
        <v/>
      </c>
      <c r="M99" s="7" t="str">
        <f t="shared" si="9"/>
        <v/>
      </c>
      <c r="N99" s="9"/>
      <c r="O99" s="7" t="str">
        <f t="shared" si="10"/>
        <v/>
      </c>
      <c r="P99" s="7" t="str">
        <f t="shared" si="11"/>
        <v/>
      </c>
      <c r="Q99" s="7" t="str">
        <f t="shared" si="12"/>
        <v/>
      </c>
      <c r="S99" t="str">
        <f t="shared" si="13"/>
        <v/>
      </c>
      <c r="X99" t="s">
        <v>497</v>
      </c>
    </row>
    <row r="100" spans="4:24" x14ac:dyDescent="0.35">
      <c r="D100" s="1"/>
      <c r="H100" s="1"/>
      <c r="K100" s="1" t="str">
        <f t="shared" ca="1" si="7"/>
        <v/>
      </c>
      <c r="L100" s="7" t="str">
        <f t="shared" si="8"/>
        <v/>
      </c>
      <c r="M100" s="7" t="str">
        <f t="shared" si="9"/>
        <v/>
      </c>
      <c r="N100" s="9"/>
      <c r="O100" s="7" t="str">
        <f t="shared" si="10"/>
        <v/>
      </c>
      <c r="P100" s="7" t="str">
        <f t="shared" si="11"/>
        <v/>
      </c>
      <c r="Q100" s="7" t="str">
        <f t="shared" si="12"/>
        <v/>
      </c>
      <c r="S100" t="str">
        <f t="shared" si="13"/>
        <v/>
      </c>
      <c r="X100" t="s">
        <v>498</v>
      </c>
    </row>
    <row r="101" spans="4:24" x14ac:dyDescent="0.35">
      <c r="D101" s="1"/>
      <c r="H101" s="1"/>
      <c r="K101" s="1" t="str">
        <f t="shared" ca="1" si="7"/>
        <v/>
      </c>
      <c r="L101" s="7" t="str">
        <f t="shared" si="8"/>
        <v/>
      </c>
      <c r="M101" s="7" t="str">
        <f t="shared" si="9"/>
        <v/>
      </c>
      <c r="N101" s="9"/>
      <c r="O101" s="7" t="str">
        <f t="shared" si="10"/>
        <v/>
      </c>
      <c r="P101" s="7" t="str">
        <f t="shared" si="11"/>
        <v/>
      </c>
      <c r="Q101" s="7" t="str">
        <f t="shared" si="12"/>
        <v/>
      </c>
      <c r="S101" t="str">
        <f t="shared" si="13"/>
        <v/>
      </c>
      <c r="X101" t="s">
        <v>499</v>
      </c>
    </row>
    <row r="102" spans="4:24" x14ac:dyDescent="0.35">
      <c r="D102" s="1"/>
      <c r="H102" s="1"/>
      <c r="K102" s="1" t="str">
        <f t="shared" ca="1" si="7"/>
        <v/>
      </c>
      <c r="L102" s="7" t="str">
        <f t="shared" si="8"/>
        <v/>
      </c>
      <c r="M102" s="7" t="str">
        <f t="shared" si="9"/>
        <v/>
      </c>
      <c r="N102" s="9"/>
      <c r="O102" s="7" t="str">
        <f t="shared" si="10"/>
        <v/>
      </c>
      <c r="P102" s="7" t="str">
        <f t="shared" si="11"/>
        <v/>
      </c>
      <c r="Q102" s="7" t="str">
        <f t="shared" si="12"/>
        <v/>
      </c>
      <c r="S102" t="str">
        <f t="shared" si="13"/>
        <v/>
      </c>
      <c r="X102" t="s">
        <v>500</v>
      </c>
    </row>
    <row r="103" spans="4:24" x14ac:dyDescent="0.35">
      <c r="D103" s="1"/>
      <c r="H103" s="1"/>
      <c r="K103" s="1" t="str">
        <f t="shared" ca="1" si="7"/>
        <v/>
      </c>
      <c r="L103" s="7" t="str">
        <f t="shared" si="8"/>
        <v/>
      </c>
      <c r="M103" s="7" t="str">
        <f t="shared" si="9"/>
        <v/>
      </c>
      <c r="N103" s="9"/>
      <c r="O103" s="7" t="str">
        <f t="shared" si="10"/>
        <v/>
      </c>
      <c r="P103" s="7" t="str">
        <f t="shared" si="11"/>
        <v/>
      </c>
      <c r="Q103" s="7" t="str">
        <f t="shared" si="12"/>
        <v/>
      </c>
      <c r="S103" t="str">
        <f t="shared" si="13"/>
        <v/>
      </c>
      <c r="X103" t="s">
        <v>501</v>
      </c>
    </row>
    <row r="104" spans="4:24" x14ac:dyDescent="0.35">
      <c r="D104" s="1"/>
      <c r="H104" s="1"/>
      <c r="K104" s="1" t="str">
        <f t="shared" ca="1" si="7"/>
        <v/>
      </c>
      <c r="L104" s="7" t="str">
        <f t="shared" si="8"/>
        <v/>
      </c>
      <c r="M104" s="7" t="str">
        <f t="shared" si="9"/>
        <v/>
      </c>
      <c r="N104" s="9"/>
      <c r="O104" s="7" t="str">
        <f t="shared" si="10"/>
        <v/>
      </c>
      <c r="P104" s="7" t="str">
        <f t="shared" si="11"/>
        <v/>
      </c>
      <c r="Q104" s="7" t="str">
        <f t="shared" si="12"/>
        <v/>
      </c>
      <c r="S104" t="str">
        <f t="shared" si="13"/>
        <v/>
      </c>
      <c r="X104" t="s">
        <v>502</v>
      </c>
    </row>
    <row r="105" spans="4:24" x14ac:dyDescent="0.35">
      <c r="D105" s="1"/>
      <c r="H105" s="1"/>
      <c r="K105" s="1" t="str">
        <f t="shared" ca="1" si="7"/>
        <v/>
      </c>
      <c r="L105" s="7" t="str">
        <f t="shared" si="8"/>
        <v/>
      </c>
      <c r="M105" s="7" t="str">
        <f t="shared" si="9"/>
        <v/>
      </c>
      <c r="N105" s="9"/>
      <c r="O105" s="7" t="str">
        <f t="shared" si="10"/>
        <v/>
      </c>
      <c r="P105" s="7" t="str">
        <f t="shared" si="11"/>
        <v/>
      </c>
      <c r="Q105" s="7" t="str">
        <f t="shared" si="12"/>
        <v/>
      </c>
      <c r="S105" t="str">
        <f t="shared" si="13"/>
        <v/>
      </c>
      <c r="X105" t="s">
        <v>503</v>
      </c>
    </row>
    <row r="106" spans="4:24" x14ac:dyDescent="0.35">
      <c r="D106" s="1"/>
      <c r="H106" s="1"/>
      <c r="K106" s="1" t="str">
        <f t="shared" ca="1" si="7"/>
        <v/>
      </c>
      <c r="L106" s="7" t="str">
        <f t="shared" si="8"/>
        <v/>
      </c>
      <c r="M106" s="7" t="str">
        <f t="shared" si="9"/>
        <v/>
      </c>
      <c r="N106" s="9"/>
      <c r="O106" s="7" t="str">
        <f t="shared" si="10"/>
        <v/>
      </c>
      <c r="P106" s="7" t="str">
        <f t="shared" si="11"/>
        <v/>
      </c>
      <c r="Q106" s="7" t="str">
        <f t="shared" si="12"/>
        <v/>
      </c>
      <c r="S106" t="str">
        <f t="shared" si="13"/>
        <v/>
      </c>
      <c r="X106" t="s">
        <v>504</v>
      </c>
    </row>
    <row r="107" spans="4:24" x14ac:dyDescent="0.35">
      <c r="D107" s="1"/>
      <c r="H107" s="1"/>
      <c r="K107" s="1" t="str">
        <f t="shared" ca="1" si="7"/>
        <v/>
      </c>
      <c r="L107" s="7" t="str">
        <f t="shared" si="8"/>
        <v/>
      </c>
      <c r="M107" s="7" t="str">
        <f t="shared" si="9"/>
        <v/>
      </c>
      <c r="N107" s="9"/>
      <c r="O107" s="7" t="str">
        <f t="shared" si="10"/>
        <v/>
      </c>
      <c r="P107" s="7" t="str">
        <f t="shared" si="11"/>
        <v/>
      </c>
      <c r="Q107" s="7" t="str">
        <f t="shared" si="12"/>
        <v/>
      </c>
      <c r="S107" t="str">
        <f t="shared" si="13"/>
        <v/>
      </c>
      <c r="X107" t="s">
        <v>505</v>
      </c>
    </row>
    <row r="108" spans="4:24" x14ac:dyDescent="0.35">
      <c r="D108" s="1"/>
      <c r="H108" s="1"/>
      <c r="K108" s="1" t="str">
        <f t="shared" ca="1" si="7"/>
        <v/>
      </c>
      <c r="L108" s="7" t="str">
        <f t="shared" si="8"/>
        <v/>
      </c>
      <c r="M108" s="7" t="str">
        <f t="shared" si="9"/>
        <v/>
      </c>
      <c r="N108" s="9"/>
      <c r="O108" s="7" t="str">
        <f t="shared" si="10"/>
        <v/>
      </c>
      <c r="P108" s="7" t="str">
        <f t="shared" si="11"/>
        <v/>
      </c>
      <c r="Q108" s="7" t="str">
        <f t="shared" si="12"/>
        <v/>
      </c>
      <c r="S108" t="str">
        <f t="shared" si="13"/>
        <v/>
      </c>
      <c r="X108" t="s">
        <v>506</v>
      </c>
    </row>
    <row r="109" spans="4:24" x14ac:dyDescent="0.35">
      <c r="D109" s="1"/>
      <c r="H109" s="1"/>
      <c r="K109" s="1" t="str">
        <f t="shared" ca="1" si="7"/>
        <v/>
      </c>
      <c r="L109" s="7" t="str">
        <f t="shared" si="8"/>
        <v/>
      </c>
      <c r="M109" s="7" t="str">
        <f t="shared" si="9"/>
        <v/>
      </c>
      <c r="N109" s="9"/>
      <c r="O109" s="7" t="str">
        <f t="shared" si="10"/>
        <v/>
      </c>
      <c r="P109" s="7" t="str">
        <f t="shared" si="11"/>
        <v/>
      </c>
      <c r="Q109" s="7" t="str">
        <f t="shared" si="12"/>
        <v/>
      </c>
      <c r="S109" t="str">
        <f t="shared" si="13"/>
        <v/>
      </c>
      <c r="X109" t="s">
        <v>507</v>
      </c>
    </row>
    <row r="110" spans="4:24" x14ac:dyDescent="0.35">
      <c r="D110" s="1"/>
      <c r="H110" s="1"/>
      <c r="K110" s="1" t="str">
        <f t="shared" ca="1" si="7"/>
        <v/>
      </c>
      <c r="L110" s="7" t="str">
        <f t="shared" si="8"/>
        <v/>
      </c>
      <c r="M110" s="7" t="str">
        <f t="shared" si="9"/>
        <v/>
      </c>
      <c r="N110" s="9"/>
      <c r="O110" s="7" t="str">
        <f t="shared" si="10"/>
        <v/>
      </c>
      <c r="P110" s="7" t="str">
        <f t="shared" si="11"/>
        <v/>
      </c>
      <c r="Q110" s="7" t="str">
        <f t="shared" si="12"/>
        <v/>
      </c>
      <c r="S110" t="str">
        <f t="shared" si="13"/>
        <v/>
      </c>
      <c r="X110" t="s">
        <v>508</v>
      </c>
    </row>
    <row r="111" spans="4:24" x14ac:dyDescent="0.35">
      <c r="D111" s="1"/>
      <c r="H111" s="1"/>
      <c r="K111" s="1" t="str">
        <f t="shared" ca="1" si="7"/>
        <v/>
      </c>
      <c r="L111" s="7" t="str">
        <f t="shared" si="8"/>
        <v/>
      </c>
      <c r="M111" s="7" t="str">
        <f t="shared" si="9"/>
        <v/>
      </c>
      <c r="N111" s="9"/>
      <c r="O111" s="7" t="str">
        <f t="shared" si="10"/>
        <v/>
      </c>
      <c r="P111" s="7" t="str">
        <f t="shared" si="11"/>
        <v/>
      </c>
      <c r="Q111" s="7" t="str">
        <f t="shared" si="12"/>
        <v/>
      </c>
      <c r="S111" t="str">
        <f t="shared" si="13"/>
        <v/>
      </c>
      <c r="X111" t="s">
        <v>509</v>
      </c>
    </row>
    <row r="112" spans="4:24" x14ac:dyDescent="0.35">
      <c r="D112" s="1"/>
      <c r="H112" s="1"/>
      <c r="K112" s="1" t="str">
        <f t="shared" ca="1" si="7"/>
        <v/>
      </c>
      <c r="L112" s="7" t="str">
        <f t="shared" si="8"/>
        <v/>
      </c>
      <c r="M112" s="7" t="str">
        <f t="shared" si="9"/>
        <v/>
      </c>
      <c r="N112" s="9"/>
      <c r="O112" s="7" t="str">
        <f t="shared" si="10"/>
        <v/>
      </c>
      <c r="P112" s="7" t="str">
        <f t="shared" si="11"/>
        <v/>
      </c>
      <c r="Q112" s="7" t="str">
        <f t="shared" si="12"/>
        <v/>
      </c>
      <c r="S112" t="str">
        <f t="shared" si="13"/>
        <v/>
      </c>
      <c r="X112" t="s">
        <v>510</v>
      </c>
    </row>
    <row r="113" spans="4:24" x14ac:dyDescent="0.35">
      <c r="D113" s="1"/>
      <c r="H113" s="1"/>
      <c r="K113" s="1" t="str">
        <f t="shared" ca="1" si="7"/>
        <v/>
      </c>
      <c r="L113" s="7" t="str">
        <f t="shared" si="8"/>
        <v/>
      </c>
      <c r="M113" s="7" t="str">
        <f t="shared" si="9"/>
        <v/>
      </c>
      <c r="N113" s="9"/>
      <c r="O113" s="7" t="str">
        <f t="shared" si="10"/>
        <v/>
      </c>
      <c r="P113" s="7" t="str">
        <f t="shared" si="11"/>
        <v/>
      </c>
      <c r="Q113" s="7" t="str">
        <f t="shared" si="12"/>
        <v/>
      </c>
      <c r="S113" t="str">
        <f t="shared" si="13"/>
        <v/>
      </c>
      <c r="X113" t="s">
        <v>511</v>
      </c>
    </row>
    <row r="114" spans="4:24" x14ac:dyDescent="0.35">
      <c r="D114" s="1"/>
      <c r="H114" s="1"/>
      <c r="K114" s="1" t="str">
        <f t="shared" ca="1" si="7"/>
        <v/>
      </c>
      <c r="L114" s="7" t="str">
        <f t="shared" si="8"/>
        <v/>
      </c>
      <c r="M114" s="7" t="str">
        <f t="shared" si="9"/>
        <v/>
      </c>
      <c r="N114" s="9"/>
      <c r="O114" s="7" t="str">
        <f t="shared" si="10"/>
        <v/>
      </c>
      <c r="P114" s="7" t="str">
        <f t="shared" si="11"/>
        <v/>
      </c>
      <c r="Q114" s="7" t="str">
        <f t="shared" si="12"/>
        <v/>
      </c>
      <c r="S114" t="str">
        <f t="shared" si="13"/>
        <v/>
      </c>
      <c r="X114" t="s">
        <v>512</v>
      </c>
    </row>
    <row r="115" spans="4:24" x14ac:dyDescent="0.35">
      <c r="D115" s="1"/>
      <c r="H115" s="1"/>
      <c r="K115" s="1" t="str">
        <f t="shared" ca="1" si="7"/>
        <v/>
      </c>
      <c r="L115" s="7" t="str">
        <f t="shared" si="8"/>
        <v/>
      </c>
      <c r="M115" s="7" t="str">
        <f t="shared" si="9"/>
        <v/>
      </c>
      <c r="N115" s="9"/>
      <c r="O115" s="7" t="str">
        <f t="shared" si="10"/>
        <v/>
      </c>
      <c r="P115" s="7" t="str">
        <f t="shared" si="11"/>
        <v/>
      </c>
      <c r="Q115" s="7" t="str">
        <f t="shared" si="12"/>
        <v/>
      </c>
      <c r="S115" t="str">
        <f t="shared" si="13"/>
        <v/>
      </c>
      <c r="X115" t="s">
        <v>513</v>
      </c>
    </row>
    <row r="116" spans="4:24" x14ac:dyDescent="0.35">
      <c r="D116" s="1"/>
      <c r="H116" s="1"/>
      <c r="K116" s="1" t="str">
        <f t="shared" ca="1" si="7"/>
        <v/>
      </c>
      <c r="L116" s="7" t="str">
        <f t="shared" si="8"/>
        <v/>
      </c>
      <c r="M116" s="7" t="str">
        <f t="shared" si="9"/>
        <v/>
      </c>
      <c r="N116" s="9"/>
      <c r="O116" s="7" t="str">
        <f t="shared" si="10"/>
        <v/>
      </c>
      <c r="P116" s="7" t="str">
        <f t="shared" si="11"/>
        <v/>
      </c>
      <c r="Q116" s="7" t="str">
        <f t="shared" si="12"/>
        <v/>
      </c>
      <c r="S116" t="str">
        <f t="shared" si="13"/>
        <v/>
      </c>
      <c r="X116" t="s">
        <v>514</v>
      </c>
    </row>
    <row r="117" spans="4:24" x14ac:dyDescent="0.35">
      <c r="D117" s="1"/>
      <c r="H117" s="1"/>
      <c r="K117" s="1" t="str">
        <f t="shared" ca="1" si="7"/>
        <v/>
      </c>
      <c r="L117" s="7" t="str">
        <f t="shared" si="8"/>
        <v/>
      </c>
      <c r="M117" s="7" t="str">
        <f t="shared" si="9"/>
        <v/>
      </c>
      <c r="N117" s="9"/>
      <c r="O117" s="7" t="str">
        <f t="shared" si="10"/>
        <v/>
      </c>
      <c r="P117" s="7" t="str">
        <f t="shared" si="11"/>
        <v/>
      </c>
      <c r="Q117" s="7" t="str">
        <f t="shared" si="12"/>
        <v/>
      </c>
      <c r="S117" t="str">
        <f t="shared" si="13"/>
        <v/>
      </c>
      <c r="X117" t="s">
        <v>515</v>
      </c>
    </row>
    <row r="118" spans="4:24" x14ac:dyDescent="0.35">
      <c r="D118" s="1"/>
      <c r="H118" s="1"/>
      <c r="K118" s="1" t="str">
        <f t="shared" ca="1" si="7"/>
        <v/>
      </c>
      <c r="L118" s="7" t="str">
        <f t="shared" si="8"/>
        <v/>
      </c>
      <c r="M118" s="7" t="str">
        <f t="shared" si="9"/>
        <v/>
      </c>
      <c r="N118" s="9"/>
      <c r="O118" s="7" t="str">
        <f t="shared" si="10"/>
        <v/>
      </c>
      <c r="P118" s="7" t="str">
        <f t="shared" si="11"/>
        <v/>
      </c>
      <c r="Q118" s="7" t="str">
        <f t="shared" si="12"/>
        <v/>
      </c>
      <c r="S118" t="str">
        <f t="shared" si="13"/>
        <v/>
      </c>
      <c r="X118" t="s">
        <v>516</v>
      </c>
    </row>
    <row r="119" spans="4:24" x14ac:dyDescent="0.35">
      <c r="D119" s="1"/>
      <c r="H119" s="1"/>
      <c r="K119" s="1" t="str">
        <f t="shared" ca="1" si="7"/>
        <v/>
      </c>
      <c r="L119" s="7" t="str">
        <f t="shared" si="8"/>
        <v/>
      </c>
      <c r="M119" s="7" t="str">
        <f t="shared" si="9"/>
        <v/>
      </c>
      <c r="N119" s="9"/>
      <c r="O119" s="7" t="str">
        <f t="shared" si="10"/>
        <v/>
      </c>
      <c r="P119" s="7" t="str">
        <f t="shared" si="11"/>
        <v/>
      </c>
      <c r="Q119" s="7" t="str">
        <f t="shared" si="12"/>
        <v/>
      </c>
      <c r="S119" t="str">
        <f t="shared" si="13"/>
        <v/>
      </c>
      <c r="X119" t="s">
        <v>517</v>
      </c>
    </row>
    <row r="120" spans="4:24" x14ac:dyDescent="0.35">
      <c r="D120" s="1"/>
      <c r="H120" s="1"/>
      <c r="K120" s="1" t="str">
        <f t="shared" ca="1" si="7"/>
        <v/>
      </c>
      <c r="L120" s="7" t="str">
        <f t="shared" si="8"/>
        <v/>
      </c>
      <c r="M120" s="7" t="str">
        <f t="shared" si="9"/>
        <v/>
      </c>
      <c r="N120" s="9"/>
      <c r="O120" s="7" t="str">
        <f t="shared" si="10"/>
        <v/>
      </c>
      <c r="P120" s="7" t="str">
        <f t="shared" si="11"/>
        <v/>
      </c>
      <c r="Q120" s="7" t="str">
        <f t="shared" si="12"/>
        <v/>
      </c>
      <c r="S120" t="str">
        <f t="shared" si="13"/>
        <v/>
      </c>
      <c r="X120" t="s">
        <v>518</v>
      </c>
    </row>
    <row r="121" spans="4:24" x14ac:dyDescent="0.35">
      <c r="D121" s="1"/>
      <c r="H121" s="1"/>
      <c r="K121" s="1" t="str">
        <f t="shared" ca="1" si="7"/>
        <v/>
      </c>
      <c r="L121" s="7" t="str">
        <f t="shared" si="8"/>
        <v/>
      </c>
      <c r="M121" s="7" t="str">
        <f t="shared" si="9"/>
        <v/>
      </c>
      <c r="N121" s="9"/>
      <c r="O121" s="7" t="str">
        <f t="shared" si="10"/>
        <v/>
      </c>
      <c r="P121" s="7" t="str">
        <f t="shared" si="11"/>
        <v/>
      </c>
      <c r="Q121" s="7" t="str">
        <f t="shared" si="12"/>
        <v/>
      </c>
      <c r="S121" t="str">
        <f t="shared" si="13"/>
        <v/>
      </c>
      <c r="X121" t="s">
        <v>519</v>
      </c>
    </row>
    <row r="122" spans="4:24" x14ac:dyDescent="0.35">
      <c r="D122" s="1"/>
      <c r="H122" s="1"/>
      <c r="K122" s="1" t="str">
        <f t="shared" ca="1" si="7"/>
        <v/>
      </c>
      <c r="L122" s="7" t="str">
        <f t="shared" si="8"/>
        <v/>
      </c>
      <c r="M122" s="7" t="str">
        <f t="shared" si="9"/>
        <v/>
      </c>
      <c r="N122" s="9"/>
      <c r="O122" s="7" t="str">
        <f t="shared" si="10"/>
        <v/>
      </c>
      <c r="P122" s="7" t="str">
        <f t="shared" si="11"/>
        <v/>
      </c>
      <c r="Q122" s="7" t="str">
        <f t="shared" si="12"/>
        <v/>
      </c>
      <c r="S122" t="str">
        <f t="shared" si="13"/>
        <v/>
      </c>
      <c r="X122" t="s">
        <v>520</v>
      </c>
    </row>
    <row r="123" spans="4:24" x14ac:dyDescent="0.35">
      <c r="D123" s="1"/>
      <c r="H123" s="1"/>
      <c r="K123" s="1" t="str">
        <f t="shared" ca="1" si="7"/>
        <v/>
      </c>
      <c r="L123" s="7" t="str">
        <f t="shared" si="8"/>
        <v/>
      </c>
      <c r="M123" s="7" t="str">
        <f t="shared" si="9"/>
        <v/>
      </c>
      <c r="N123" s="9"/>
      <c r="O123" s="7" t="str">
        <f t="shared" si="10"/>
        <v/>
      </c>
      <c r="P123" s="7" t="str">
        <f t="shared" si="11"/>
        <v/>
      </c>
      <c r="Q123" s="7" t="str">
        <f t="shared" si="12"/>
        <v/>
      </c>
      <c r="S123" t="str">
        <f t="shared" si="13"/>
        <v/>
      </c>
      <c r="X123" t="s">
        <v>521</v>
      </c>
    </row>
    <row r="124" spans="4:24" x14ac:dyDescent="0.35">
      <c r="D124" s="1"/>
      <c r="H124" s="1"/>
      <c r="K124" s="1" t="str">
        <f t="shared" ca="1" si="7"/>
        <v/>
      </c>
      <c r="L124" s="7" t="str">
        <f t="shared" si="8"/>
        <v/>
      </c>
      <c r="M124" s="7" t="str">
        <f t="shared" si="9"/>
        <v/>
      </c>
      <c r="N124" s="9"/>
      <c r="O124" s="7" t="str">
        <f t="shared" si="10"/>
        <v/>
      </c>
      <c r="P124" s="7" t="str">
        <f t="shared" si="11"/>
        <v/>
      </c>
      <c r="Q124" s="7" t="str">
        <f t="shared" si="12"/>
        <v/>
      </c>
      <c r="S124" t="str">
        <f t="shared" si="13"/>
        <v/>
      </c>
      <c r="X124" t="s">
        <v>522</v>
      </c>
    </row>
    <row r="125" spans="4:24" x14ac:dyDescent="0.35">
      <c r="D125" s="1"/>
      <c r="H125" s="1"/>
      <c r="K125" s="1" t="str">
        <f t="shared" ca="1" si="7"/>
        <v/>
      </c>
      <c r="L125" s="7" t="str">
        <f t="shared" si="8"/>
        <v/>
      </c>
      <c r="M125" s="7" t="str">
        <f t="shared" si="9"/>
        <v/>
      </c>
      <c r="N125" s="9"/>
      <c r="O125" s="7" t="str">
        <f t="shared" si="10"/>
        <v/>
      </c>
      <c r="P125" s="7" t="str">
        <f t="shared" si="11"/>
        <v/>
      </c>
      <c r="Q125" s="7" t="str">
        <f t="shared" si="12"/>
        <v/>
      </c>
      <c r="S125" t="str">
        <f t="shared" si="13"/>
        <v/>
      </c>
      <c r="X125" t="s">
        <v>523</v>
      </c>
    </row>
    <row r="126" spans="4:24" x14ac:dyDescent="0.35">
      <c r="D126" s="1"/>
      <c r="H126" s="1"/>
      <c r="K126" s="1" t="str">
        <f t="shared" ca="1" si="7"/>
        <v/>
      </c>
      <c r="L126" s="7" t="str">
        <f t="shared" si="8"/>
        <v/>
      </c>
      <c r="M126" s="7" t="str">
        <f t="shared" si="9"/>
        <v/>
      </c>
      <c r="N126" s="9"/>
      <c r="O126" s="7" t="str">
        <f t="shared" si="10"/>
        <v/>
      </c>
      <c r="P126" s="7" t="str">
        <f t="shared" si="11"/>
        <v/>
      </c>
      <c r="Q126" s="7" t="str">
        <f t="shared" si="12"/>
        <v/>
      </c>
      <c r="S126" t="str">
        <f t="shared" si="13"/>
        <v/>
      </c>
      <c r="X126" t="s">
        <v>524</v>
      </c>
    </row>
    <row r="127" spans="4:24" x14ac:dyDescent="0.35">
      <c r="D127" s="1"/>
      <c r="H127" s="1"/>
      <c r="K127" s="1" t="str">
        <f t="shared" ca="1" si="7"/>
        <v/>
      </c>
      <c r="L127" s="7" t="str">
        <f t="shared" si="8"/>
        <v/>
      </c>
      <c r="M127" s="7" t="str">
        <f t="shared" si="9"/>
        <v/>
      </c>
      <c r="N127" s="9"/>
      <c r="O127" s="7" t="str">
        <f t="shared" si="10"/>
        <v/>
      </c>
      <c r="P127" s="7" t="str">
        <f t="shared" si="11"/>
        <v/>
      </c>
      <c r="Q127" s="7" t="str">
        <f t="shared" si="12"/>
        <v/>
      </c>
      <c r="S127" t="str">
        <f t="shared" si="13"/>
        <v/>
      </c>
      <c r="X127" t="s">
        <v>525</v>
      </c>
    </row>
    <row r="128" spans="4:24" x14ac:dyDescent="0.35">
      <c r="D128" s="1"/>
      <c r="H128" s="1"/>
      <c r="K128" s="1" t="str">
        <f t="shared" ca="1" si="7"/>
        <v/>
      </c>
      <c r="L128" s="7" t="str">
        <f t="shared" si="8"/>
        <v/>
      </c>
      <c r="M128" s="7" t="str">
        <f t="shared" si="9"/>
        <v/>
      </c>
      <c r="N128" s="9"/>
      <c r="O128" s="7" t="str">
        <f t="shared" si="10"/>
        <v/>
      </c>
      <c r="P128" s="7" t="str">
        <f t="shared" si="11"/>
        <v/>
      </c>
      <c r="Q128" s="7" t="str">
        <f t="shared" si="12"/>
        <v/>
      </c>
      <c r="S128" t="str">
        <f t="shared" si="13"/>
        <v/>
      </c>
      <c r="X128" t="s">
        <v>526</v>
      </c>
    </row>
    <row r="129" spans="4:24" x14ac:dyDescent="0.35">
      <c r="D129" s="1"/>
      <c r="H129" s="1"/>
      <c r="K129" s="1" t="str">
        <f t="shared" ca="1" si="7"/>
        <v/>
      </c>
      <c r="L129" s="7" t="str">
        <f t="shared" si="8"/>
        <v/>
      </c>
      <c r="M129" s="7" t="str">
        <f t="shared" si="9"/>
        <v/>
      </c>
      <c r="N129" s="9"/>
      <c r="O129" s="7" t="str">
        <f t="shared" si="10"/>
        <v/>
      </c>
      <c r="P129" s="7" t="str">
        <f t="shared" si="11"/>
        <v/>
      </c>
      <c r="Q129" s="7" t="str">
        <f t="shared" si="12"/>
        <v/>
      </c>
      <c r="S129" t="str">
        <f t="shared" si="13"/>
        <v/>
      </c>
      <c r="X129" t="s">
        <v>527</v>
      </c>
    </row>
    <row r="130" spans="4:24" x14ac:dyDescent="0.35">
      <c r="D130" s="1"/>
      <c r="H130" s="1"/>
      <c r="K130" s="1" t="str">
        <f t="shared" ca="1" si="7"/>
        <v/>
      </c>
      <c r="L130" s="7" t="str">
        <f t="shared" si="8"/>
        <v/>
      </c>
      <c r="M130" s="7" t="str">
        <f t="shared" si="9"/>
        <v/>
      </c>
      <c r="N130" s="9"/>
      <c r="O130" s="7" t="str">
        <f t="shared" si="10"/>
        <v/>
      </c>
      <c r="P130" s="7" t="str">
        <f t="shared" si="11"/>
        <v/>
      </c>
      <c r="Q130" s="7" t="str">
        <f t="shared" si="12"/>
        <v/>
      </c>
      <c r="S130" t="str">
        <f t="shared" si="13"/>
        <v/>
      </c>
      <c r="X130" t="s">
        <v>528</v>
      </c>
    </row>
    <row r="131" spans="4:24" x14ac:dyDescent="0.35">
      <c r="D131" s="1"/>
      <c r="H131" s="1"/>
      <c r="K131" s="1" t="str">
        <f t="shared" ca="1" si="7"/>
        <v/>
      </c>
      <c r="L131" s="7" t="str">
        <f t="shared" si="8"/>
        <v/>
      </c>
      <c r="M131" s="7" t="str">
        <f t="shared" si="9"/>
        <v/>
      </c>
      <c r="N131" s="9"/>
      <c r="O131" s="7" t="str">
        <f t="shared" si="10"/>
        <v/>
      </c>
      <c r="P131" s="7" t="str">
        <f t="shared" si="11"/>
        <v/>
      </c>
      <c r="Q131" s="7" t="str">
        <f t="shared" si="12"/>
        <v/>
      </c>
      <c r="S131" t="str">
        <f t="shared" si="13"/>
        <v/>
      </c>
      <c r="X131" t="s">
        <v>529</v>
      </c>
    </row>
    <row r="132" spans="4:24" x14ac:dyDescent="0.35">
      <c r="D132" s="1"/>
      <c r="H132" s="1"/>
      <c r="K132" s="1" t="str">
        <f t="shared" ca="1" si="7"/>
        <v/>
      </c>
      <c r="L132" s="7" t="str">
        <f t="shared" si="8"/>
        <v/>
      </c>
      <c r="M132" s="7" t="str">
        <f t="shared" si="9"/>
        <v/>
      </c>
      <c r="N132" s="9"/>
      <c r="O132" s="7" t="str">
        <f t="shared" si="10"/>
        <v/>
      </c>
      <c r="P132" s="7" t="str">
        <f t="shared" si="11"/>
        <v/>
      </c>
      <c r="Q132" s="7" t="str">
        <f t="shared" si="12"/>
        <v/>
      </c>
      <c r="S132" t="str">
        <f t="shared" si="13"/>
        <v/>
      </c>
      <c r="X132" t="s">
        <v>530</v>
      </c>
    </row>
    <row r="133" spans="4:24" x14ac:dyDescent="0.35">
      <c r="D133" s="1"/>
      <c r="H133" s="1"/>
      <c r="K133" s="1" t="str">
        <f t="shared" ca="1" si="7"/>
        <v/>
      </c>
      <c r="L133" s="7" t="str">
        <f t="shared" si="8"/>
        <v/>
      </c>
      <c r="M133" s="7" t="str">
        <f t="shared" si="9"/>
        <v/>
      </c>
      <c r="N133" s="9"/>
      <c r="O133" s="7" t="str">
        <f t="shared" si="10"/>
        <v/>
      </c>
      <c r="P133" s="7" t="str">
        <f t="shared" si="11"/>
        <v/>
      </c>
      <c r="Q133" s="7" t="str">
        <f t="shared" si="12"/>
        <v/>
      </c>
      <c r="S133" t="str">
        <f t="shared" si="13"/>
        <v/>
      </c>
      <c r="X133" t="s">
        <v>561</v>
      </c>
    </row>
    <row r="134" spans="4:24" x14ac:dyDescent="0.35">
      <c r="D134" s="1"/>
      <c r="H134" s="1"/>
      <c r="K134" s="1" t="str">
        <f t="shared" ref="K134:K197" ca="1" si="14">IF(D134&lt;$A$15,"",D134)</f>
        <v/>
      </c>
      <c r="L134" s="7" t="str">
        <f t="shared" ref="L134:L197" si="15">IF(ISBLANK(E134),"",E134)</f>
        <v/>
      </c>
      <c r="M134" s="7" t="str">
        <f t="shared" ref="M134:M197" si="16">IF(ISBLANK(I134),"",I134)</f>
        <v/>
      </c>
      <c r="N134" s="9"/>
      <c r="O134" s="7" t="str">
        <f t="shared" si="10"/>
        <v/>
      </c>
      <c r="P134" s="7" t="str">
        <f t="shared" si="11"/>
        <v/>
      </c>
      <c r="Q134" s="7" t="str">
        <f t="shared" si="12"/>
        <v/>
      </c>
      <c r="S134" t="str">
        <f t="shared" si="13"/>
        <v/>
      </c>
      <c r="X134" t="s">
        <v>531</v>
      </c>
    </row>
    <row r="135" spans="4:24" x14ac:dyDescent="0.35">
      <c r="D135" s="1"/>
      <c r="H135" s="1"/>
      <c r="K135" s="1" t="str">
        <f t="shared" ca="1" si="14"/>
        <v/>
      </c>
      <c r="L135" s="7" t="str">
        <f t="shared" si="15"/>
        <v/>
      </c>
      <c r="M135" s="7" t="str">
        <f t="shared" si="16"/>
        <v/>
      </c>
      <c r="N135" s="9"/>
      <c r="O135" s="7" t="str">
        <f t="shared" ref="O135:O198" si="17">IF(ISNUMBER(L135),AVERAGE(L135:M135),"")</f>
        <v/>
      </c>
      <c r="P135" s="7" t="str">
        <f t="shared" ref="P135:P198" si="18">IFERROR(1.02*O135,"")</f>
        <v/>
      </c>
      <c r="Q135" s="7" t="str">
        <f t="shared" ref="Q135:Q198" si="19">IFERROR(0.98*O135,"")</f>
        <v/>
      </c>
      <c r="S135" t="str">
        <f t="shared" ref="S135:S198" si="20">IF(AND(ISNUMBER(N135),ISNUMBER(L135)),IF(OR(N135&gt;MAX(L135,P135),N135&lt;MIN(M135,Q135)),"MCP finding","no MCP"),"")</f>
        <v/>
      </c>
      <c r="X135" t="s">
        <v>532</v>
      </c>
    </row>
    <row r="136" spans="4:24" x14ac:dyDescent="0.35">
      <c r="D136" s="1"/>
      <c r="H136" s="1"/>
      <c r="K136" s="1" t="str">
        <f t="shared" ca="1" si="14"/>
        <v/>
      </c>
      <c r="L136" s="7" t="str">
        <f t="shared" si="15"/>
        <v/>
      </c>
      <c r="M136" s="7" t="str">
        <f t="shared" si="16"/>
        <v/>
      </c>
      <c r="N136" s="9"/>
      <c r="O136" s="7" t="str">
        <f t="shared" si="17"/>
        <v/>
      </c>
      <c r="P136" s="7" t="str">
        <f t="shared" si="18"/>
        <v/>
      </c>
      <c r="Q136" s="7" t="str">
        <f t="shared" si="19"/>
        <v/>
      </c>
      <c r="S136" t="str">
        <f t="shared" si="20"/>
        <v/>
      </c>
      <c r="X136" t="s">
        <v>533</v>
      </c>
    </row>
    <row r="137" spans="4:24" x14ac:dyDescent="0.35">
      <c r="D137" s="1"/>
      <c r="H137" s="1"/>
      <c r="K137" s="1" t="str">
        <f t="shared" ca="1" si="14"/>
        <v/>
      </c>
      <c r="L137" s="7" t="str">
        <f t="shared" si="15"/>
        <v/>
      </c>
      <c r="M137" s="7" t="str">
        <f t="shared" si="16"/>
        <v/>
      </c>
      <c r="N137" s="9"/>
      <c r="O137" s="7" t="str">
        <f t="shared" si="17"/>
        <v/>
      </c>
      <c r="P137" s="7" t="str">
        <f t="shared" si="18"/>
        <v/>
      </c>
      <c r="Q137" s="7" t="str">
        <f t="shared" si="19"/>
        <v/>
      </c>
      <c r="S137" t="str">
        <f t="shared" si="20"/>
        <v/>
      </c>
      <c r="X137" t="s">
        <v>534</v>
      </c>
    </row>
    <row r="138" spans="4:24" x14ac:dyDescent="0.35">
      <c r="D138" s="1"/>
      <c r="H138" s="1"/>
      <c r="K138" s="1" t="str">
        <f t="shared" ca="1" si="14"/>
        <v/>
      </c>
      <c r="L138" s="7" t="str">
        <f t="shared" si="15"/>
        <v/>
      </c>
      <c r="M138" s="7" t="str">
        <f t="shared" si="16"/>
        <v/>
      </c>
      <c r="N138" s="9"/>
      <c r="O138" s="7" t="str">
        <f t="shared" si="17"/>
        <v/>
      </c>
      <c r="P138" s="7" t="str">
        <f t="shared" si="18"/>
        <v/>
      </c>
      <c r="Q138" s="7" t="str">
        <f t="shared" si="19"/>
        <v/>
      </c>
      <c r="S138" t="str">
        <f t="shared" si="20"/>
        <v/>
      </c>
      <c r="X138" t="s">
        <v>535</v>
      </c>
    </row>
    <row r="139" spans="4:24" x14ac:dyDescent="0.35">
      <c r="D139" s="1"/>
      <c r="H139" s="1"/>
      <c r="K139" s="1" t="str">
        <f t="shared" ca="1" si="14"/>
        <v/>
      </c>
      <c r="L139" s="7" t="str">
        <f t="shared" si="15"/>
        <v/>
      </c>
      <c r="M139" s="7" t="str">
        <f t="shared" si="16"/>
        <v/>
      </c>
      <c r="N139" s="9"/>
      <c r="O139" s="7" t="str">
        <f t="shared" si="17"/>
        <v/>
      </c>
      <c r="P139" s="7" t="str">
        <f t="shared" si="18"/>
        <v/>
      </c>
      <c r="Q139" s="7" t="str">
        <f t="shared" si="19"/>
        <v/>
      </c>
      <c r="S139" t="str">
        <f t="shared" si="20"/>
        <v/>
      </c>
      <c r="X139" t="s">
        <v>536</v>
      </c>
    </row>
    <row r="140" spans="4:24" x14ac:dyDescent="0.35">
      <c r="D140" s="1"/>
      <c r="H140" s="1"/>
      <c r="K140" s="1" t="str">
        <f t="shared" ca="1" si="14"/>
        <v/>
      </c>
      <c r="L140" s="7" t="str">
        <f t="shared" si="15"/>
        <v/>
      </c>
      <c r="M140" s="7" t="str">
        <f t="shared" si="16"/>
        <v/>
      </c>
      <c r="N140" s="9"/>
      <c r="O140" s="7" t="str">
        <f t="shared" si="17"/>
        <v/>
      </c>
      <c r="P140" s="7" t="str">
        <f t="shared" si="18"/>
        <v/>
      </c>
      <c r="Q140" s="7" t="str">
        <f t="shared" si="19"/>
        <v/>
      </c>
      <c r="S140" t="str">
        <f t="shared" si="20"/>
        <v/>
      </c>
      <c r="X140" t="s">
        <v>537</v>
      </c>
    </row>
    <row r="141" spans="4:24" x14ac:dyDescent="0.35">
      <c r="D141" s="1"/>
      <c r="H141" s="1"/>
      <c r="K141" s="1" t="str">
        <f t="shared" ca="1" si="14"/>
        <v/>
      </c>
      <c r="L141" s="7" t="str">
        <f t="shared" si="15"/>
        <v/>
      </c>
      <c r="M141" s="7" t="str">
        <f t="shared" si="16"/>
        <v/>
      </c>
      <c r="N141" s="9"/>
      <c r="O141" s="7" t="str">
        <f t="shared" si="17"/>
        <v/>
      </c>
      <c r="P141" s="7" t="str">
        <f t="shared" si="18"/>
        <v/>
      </c>
      <c r="Q141" s="7" t="str">
        <f t="shared" si="19"/>
        <v/>
      </c>
      <c r="S141" t="str">
        <f t="shared" si="20"/>
        <v/>
      </c>
      <c r="X141" t="s">
        <v>538</v>
      </c>
    </row>
    <row r="142" spans="4:24" x14ac:dyDescent="0.35">
      <c r="D142" s="1"/>
      <c r="H142" s="1"/>
      <c r="K142" s="1" t="str">
        <f t="shared" ca="1" si="14"/>
        <v/>
      </c>
      <c r="L142" s="7" t="str">
        <f t="shared" si="15"/>
        <v/>
      </c>
      <c r="M142" s="7" t="str">
        <f t="shared" si="16"/>
        <v/>
      </c>
      <c r="N142" s="9"/>
      <c r="O142" s="7" t="str">
        <f t="shared" si="17"/>
        <v/>
      </c>
      <c r="P142" s="7" t="str">
        <f t="shared" si="18"/>
        <v/>
      </c>
      <c r="Q142" s="7" t="str">
        <f t="shared" si="19"/>
        <v/>
      </c>
      <c r="S142" t="str">
        <f t="shared" si="20"/>
        <v/>
      </c>
      <c r="X142" t="s">
        <v>539</v>
      </c>
    </row>
    <row r="143" spans="4:24" x14ac:dyDescent="0.35">
      <c r="D143" s="1"/>
      <c r="H143" s="1"/>
      <c r="K143" s="1" t="str">
        <f t="shared" ca="1" si="14"/>
        <v/>
      </c>
      <c r="L143" s="7" t="str">
        <f t="shared" si="15"/>
        <v/>
      </c>
      <c r="M143" s="7" t="str">
        <f t="shared" si="16"/>
        <v/>
      </c>
      <c r="N143" s="9"/>
      <c r="O143" s="7" t="str">
        <f t="shared" si="17"/>
        <v/>
      </c>
      <c r="P143" s="7" t="str">
        <f t="shared" si="18"/>
        <v/>
      </c>
      <c r="Q143" s="7" t="str">
        <f t="shared" si="19"/>
        <v/>
      </c>
      <c r="S143" t="str">
        <f t="shared" si="20"/>
        <v/>
      </c>
      <c r="X143" t="s">
        <v>540</v>
      </c>
    </row>
    <row r="144" spans="4:24" x14ac:dyDescent="0.35">
      <c r="D144" s="1"/>
      <c r="H144" s="1"/>
      <c r="K144" s="1" t="str">
        <f t="shared" ca="1" si="14"/>
        <v/>
      </c>
      <c r="L144" s="7" t="str">
        <f t="shared" si="15"/>
        <v/>
      </c>
      <c r="M144" s="7" t="str">
        <f t="shared" si="16"/>
        <v/>
      </c>
      <c r="N144" s="9"/>
      <c r="O144" s="7" t="str">
        <f t="shared" si="17"/>
        <v/>
      </c>
      <c r="P144" s="7" t="str">
        <f t="shared" si="18"/>
        <v/>
      </c>
      <c r="Q144" s="7" t="str">
        <f t="shared" si="19"/>
        <v/>
      </c>
      <c r="S144" t="str">
        <f t="shared" si="20"/>
        <v/>
      </c>
      <c r="X144" t="s">
        <v>541</v>
      </c>
    </row>
    <row r="145" spans="4:24" x14ac:dyDescent="0.35">
      <c r="D145" s="1"/>
      <c r="H145" s="1"/>
      <c r="K145" s="1" t="str">
        <f t="shared" ca="1" si="14"/>
        <v/>
      </c>
      <c r="L145" s="7" t="str">
        <f t="shared" si="15"/>
        <v/>
      </c>
      <c r="M145" s="7" t="str">
        <f t="shared" si="16"/>
        <v/>
      </c>
      <c r="N145" s="9"/>
      <c r="O145" s="7" t="str">
        <f t="shared" si="17"/>
        <v/>
      </c>
      <c r="P145" s="7" t="str">
        <f t="shared" si="18"/>
        <v/>
      </c>
      <c r="Q145" s="7" t="str">
        <f t="shared" si="19"/>
        <v/>
      </c>
      <c r="S145" t="str">
        <f t="shared" si="20"/>
        <v/>
      </c>
      <c r="X145" t="s">
        <v>542</v>
      </c>
    </row>
    <row r="146" spans="4:24" x14ac:dyDescent="0.35">
      <c r="D146" s="1"/>
      <c r="H146" s="1"/>
      <c r="K146" s="1" t="str">
        <f t="shared" ca="1" si="14"/>
        <v/>
      </c>
      <c r="L146" s="7" t="str">
        <f t="shared" si="15"/>
        <v/>
      </c>
      <c r="M146" s="7" t="str">
        <f t="shared" si="16"/>
        <v/>
      </c>
      <c r="N146" s="9"/>
      <c r="O146" s="7" t="str">
        <f t="shared" si="17"/>
        <v/>
      </c>
      <c r="P146" s="7" t="str">
        <f t="shared" si="18"/>
        <v/>
      </c>
      <c r="Q146" s="7" t="str">
        <f t="shared" si="19"/>
        <v/>
      </c>
      <c r="S146" t="str">
        <f t="shared" si="20"/>
        <v/>
      </c>
      <c r="X146" t="s">
        <v>543</v>
      </c>
    </row>
    <row r="147" spans="4:24" x14ac:dyDescent="0.35">
      <c r="D147" s="1"/>
      <c r="H147" s="1"/>
      <c r="K147" s="1" t="str">
        <f t="shared" ca="1" si="14"/>
        <v/>
      </c>
      <c r="L147" s="7" t="str">
        <f t="shared" si="15"/>
        <v/>
      </c>
      <c r="M147" s="7" t="str">
        <f t="shared" si="16"/>
        <v/>
      </c>
      <c r="N147" s="9"/>
      <c r="O147" s="7" t="str">
        <f t="shared" si="17"/>
        <v/>
      </c>
      <c r="P147" s="7" t="str">
        <f t="shared" si="18"/>
        <v/>
      </c>
      <c r="Q147" s="7" t="str">
        <f t="shared" si="19"/>
        <v/>
      </c>
      <c r="S147" t="str">
        <f t="shared" si="20"/>
        <v/>
      </c>
      <c r="X147" t="s">
        <v>544</v>
      </c>
    </row>
    <row r="148" spans="4:24" x14ac:dyDescent="0.35">
      <c r="D148" s="1"/>
      <c r="H148" s="1"/>
      <c r="K148" s="1" t="str">
        <f t="shared" ca="1" si="14"/>
        <v/>
      </c>
      <c r="L148" s="7" t="str">
        <f t="shared" si="15"/>
        <v/>
      </c>
      <c r="M148" s="7" t="str">
        <f t="shared" si="16"/>
        <v/>
      </c>
      <c r="N148" s="9"/>
      <c r="O148" s="7" t="str">
        <f t="shared" si="17"/>
        <v/>
      </c>
      <c r="P148" s="7" t="str">
        <f t="shared" si="18"/>
        <v/>
      </c>
      <c r="Q148" s="7" t="str">
        <f t="shared" si="19"/>
        <v/>
      </c>
      <c r="S148" t="str">
        <f t="shared" si="20"/>
        <v/>
      </c>
      <c r="X148" t="s">
        <v>545</v>
      </c>
    </row>
    <row r="149" spans="4:24" x14ac:dyDescent="0.35">
      <c r="D149" s="1"/>
      <c r="H149" s="1"/>
      <c r="K149" s="1" t="str">
        <f t="shared" ca="1" si="14"/>
        <v/>
      </c>
      <c r="L149" s="7" t="str">
        <f t="shared" si="15"/>
        <v/>
      </c>
      <c r="M149" s="7" t="str">
        <f t="shared" si="16"/>
        <v/>
      </c>
      <c r="N149" s="9"/>
      <c r="O149" s="7" t="str">
        <f t="shared" si="17"/>
        <v/>
      </c>
      <c r="P149" s="7" t="str">
        <f t="shared" si="18"/>
        <v/>
      </c>
      <c r="Q149" s="7" t="str">
        <f t="shared" si="19"/>
        <v/>
      </c>
      <c r="S149" t="str">
        <f t="shared" si="20"/>
        <v/>
      </c>
      <c r="X149" t="s">
        <v>546</v>
      </c>
    </row>
    <row r="150" spans="4:24" x14ac:dyDescent="0.35">
      <c r="D150" s="1"/>
      <c r="H150" s="1"/>
      <c r="K150" s="1" t="str">
        <f t="shared" ca="1" si="14"/>
        <v/>
      </c>
      <c r="L150" s="7" t="str">
        <f t="shared" si="15"/>
        <v/>
      </c>
      <c r="M150" s="7" t="str">
        <f t="shared" si="16"/>
        <v/>
      </c>
      <c r="N150" s="9"/>
      <c r="O150" s="7" t="str">
        <f t="shared" si="17"/>
        <v/>
      </c>
      <c r="P150" s="7" t="str">
        <f t="shared" si="18"/>
        <v/>
      </c>
      <c r="Q150" s="7" t="str">
        <f t="shared" si="19"/>
        <v/>
      </c>
      <c r="S150" t="str">
        <f t="shared" si="20"/>
        <v/>
      </c>
      <c r="X150" t="s">
        <v>547</v>
      </c>
    </row>
    <row r="151" spans="4:24" x14ac:dyDescent="0.35">
      <c r="D151" s="1"/>
      <c r="H151" s="1"/>
      <c r="K151" s="1" t="str">
        <f t="shared" ca="1" si="14"/>
        <v/>
      </c>
      <c r="L151" s="7" t="str">
        <f t="shared" si="15"/>
        <v/>
      </c>
      <c r="M151" s="7" t="str">
        <f t="shared" si="16"/>
        <v/>
      </c>
      <c r="N151" s="9"/>
      <c r="O151" s="7" t="str">
        <f t="shared" si="17"/>
        <v/>
      </c>
      <c r="P151" s="7" t="str">
        <f t="shared" si="18"/>
        <v/>
      </c>
      <c r="Q151" s="7" t="str">
        <f t="shared" si="19"/>
        <v/>
      </c>
      <c r="S151" t="str">
        <f t="shared" si="20"/>
        <v/>
      </c>
      <c r="X151" t="s">
        <v>548</v>
      </c>
    </row>
    <row r="152" spans="4:24" x14ac:dyDescent="0.35">
      <c r="D152" s="1"/>
      <c r="H152" s="1"/>
      <c r="K152" s="1" t="str">
        <f t="shared" ca="1" si="14"/>
        <v/>
      </c>
      <c r="L152" s="7" t="str">
        <f t="shared" si="15"/>
        <v/>
      </c>
      <c r="M152" s="7" t="str">
        <f t="shared" si="16"/>
        <v/>
      </c>
      <c r="N152" s="9"/>
      <c r="O152" s="7" t="str">
        <f t="shared" si="17"/>
        <v/>
      </c>
      <c r="P152" s="7" t="str">
        <f t="shared" si="18"/>
        <v/>
      </c>
      <c r="Q152" s="7" t="str">
        <f t="shared" si="19"/>
        <v/>
      </c>
      <c r="S152" t="str">
        <f t="shared" si="20"/>
        <v/>
      </c>
      <c r="X152" t="s">
        <v>549</v>
      </c>
    </row>
    <row r="153" spans="4:24" x14ac:dyDescent="0.35">
      <c r="D153" s="1"/>
      <c r="H153" s="1"/>
      <c r="K153" s="1" t="str">
        <f t="shared" ca="1" si="14"/>
        <v/>
      </c>
      <c r="L153" s="7" t="str">
        <f t="shared" si="15"/>
        <v/>
      </c>
      <c r="M153" s="7" t="str">
        <f t="shared" si="16"/>
        <v/>
      </c>
      <c r="N153" s="9"/>
      <c r="O153" s="7" t="str">
        <f t="shared" si="17"/>
        <v/>
      </c>
      <c r="P153" s="7" t="str">
        <f t="shared" si="18"/>
        <v/>
      </c>
      <c r="Q153" s="7" t="str">
        <f t="shared" si="19"/>
        <v/>
      </c>
      <c r="S153" t="str">
        <f t="shared" si="20"/>
        <v/>
      </c>
      <c r="X153" t="s">
        <v>550</v>
      </c>
    </row>
    <row r="154" spans="4:24" x14ac:dyDescent="0.35">
      <c r="D154" s="1"/>
      <c r="H154" s="1"/>
      <c r="K154" s="1" t="str">
        <f t="shared" ca="1" si="14"/>
        <v/>
      </c>
      <c r="L154" s="7" t="str">
        <f t="shared" si="15"/>
        <v/>
      </c>
      <c r="M154" s="7" t="str">
        <f t="shared" si="16"/>
        <v/>
      </c>
      <c r="N154" s="9"/>
      <c r="O154" s="7" t="str">
        <f t="shared" si="17"/>
        <v/>
      </c>
      <c r="P154" s="7" t="str">
        <f t="shared" si="18"/>
        <v/>
      </c>
      <c r="Q154" s="7" t="str">
        <f t="shared" si="19"/>
        <v/>
      </c>
      <c r="S154" t="str">
        <f t="shared" si="20"/>
        <v/>
      </c>
      <c r="X154" t="s">
        <v>551</v>
      </c>
    </row>
    <row r="155" spans="4:24" x14ac:dyDescent="0.35">
      <c r="D155" s="1"/>
      <c r="H155" s="1"/>
      <c r="K155" s="1" t="str">
        <f t="shared" ca="1" si="14"/>
        <v/>
      </c>
      <c r="L155" s="7" t="str">
        <f t="shared" si="15"/>
        <v/>
      </c>
      <c r="M155" s="7" t="str">
        <f t="shared" si="16"/>
        <v/>
      </c>
      <c r="N155" s="9"/>
      <c r="O155" s="7" t="str">
        <f t="shared" si="17"/>
        <v/>
      </c>
      <c r="P155" s="7" t="str">
        <f t="shared" si="18"/>
        <v/>
      </c>
      <c r="Q155" s="7" t="str">
        <f t="shared" si="19"/>
        <v/>
      </c>
      <c r="S155" t="str">
        <f t="shared" si="20"/>
        <v/>
      </c>
    </row>
    <row r="156" spans="4:24" x14ac:dyDescent="0.35">
      <c r="D156" s="1"/>
      <c r="H156" s="1"/>
      <c r="K156" s="1" t="str">
        <f t="shared" ca="1" si="14"/>
        <v/>
      </c>
      <c r="L156" s="7" t="str">
        <f t="shared" si="15"/>
        <v/>
      </c>
      <c r="M156" s="7" t="str">
        <f t="shared" si="16"/>
        <v/>
      </c>
      <c r="N156" s="9"/>
      <c r="O156" s="7" t="str">
        <f t="shared" si="17"/>
        <v/>
      </c>
      <c r="P156" s="7" t="str">
        <f t="shared" si="18"/>
        <v/>
      </c>
      <c r="Q156" s="7" t="str">
        <f t="shared" si="19"/>
        <v/>
      </c>
      <c r="S156" t="str">
        <f t="shared" si="20"/>
        <v/>
      </c>
    </row>
    <row r="157" spans="4:24" x14ac:dyDescent="0.35">
      <c r="D157" s="1"/>
      <c r="H157" s="1"/>
      <c r="K157" s="1" t="str">
        <f t="shared" ca="1" si="14"/>
        <v/>
      </c>
      <c r="L157" s="7" t="str">
        <f t="shared" si="15"/>
        <v/>
      </c>
      <c r="M157" s="7" t="str">
        <f t="shared" si="16"/>
        <v/>
      </c>
      <c r="N157" s="9"/>
      <c r="O157" s="7" t="str">
        <f t="shared" si="17"/>
        <v/>
      </c>
      <c r="P157" s="7" t="str">
        <f t="shared" si="18"/>
        <v/>
      </c>
      <c r="Q157" s="7" t="str">
        <f t="shared" si="19"/>
        <v/>
      </c>
      <c r="S157" t="str">
        <f t="shared" si="20"/>
        <v/>
      </c>
    </row>
    <row r="158" spans="4:24" x14ac:dyDescent="0.35">
      <c r="D158" s="1"/>
      <c r="H158" s="1"/>
      <c r="K158" s="1" t="str">
        <f t="shared" ca="1" si="14"/>
        <v/>
      </c>
      <c r="L158" s="7" t="str">
        <f t="shared" si="15"/>
        <v/>
      </c>
      <c r="M158" s="7" t="str">
        <f t="shared" si="16"/>
        <v/>
      </c>
      <c r="N158" s="9"/>
      <c r="O158" s="7" t="str">
        <f t="shared" si="17"/>
        <v/>
      </c>
      <c r="P158" s="7" t="str">
        <f t="shared" si="18"/>
        <v/>
      </c>
      <c r="Q158" s="7" t="str">
        <f t="shared" si="19"/>
        <v/>
      </c>
      <c r="S158" t="str">
        <f t="shared" si="20"/>
        <v/>
      </c>
    </row>
    <row r="159" spans="4:24" x14ac:dyDescent="0.35">
      <c r="D159" s="1"/>
      <c r="H159" s="1"/>
      <c r="K159" s="1" t="str">
        <f t="shared" ca="1" si="14"/>
        <v/>
      </c>
      <c r="L159" s="7" t="str">
        <f t="shared" si="15"/>
        <v/>
      </c>
      <c r="M159" s="7" t="str">
        <f t="shared" si="16"/>
        <v/>
      </c>
      <c r="N159" s="9"/>
      <c r="O159" s="7" t="str">
        <f t="shared" si="17"/>
        <v/>
      </c>
      <c r="P159" s="7" t="str">
        <f t="shared" si="18"/>
        <v/>
      </c>
      <c r="Q159" s="7" t="str">
        <f t="shared" si="19"/>
        <v/>
      </c>
      <c r="S159" t="str">
        <f t="shared" si="20"/>
        <v/>
      </c>
    </row>
    <row r="160" spans="4:24" x14ac:dyDescent="0.35">
      <c r="D160" s="1"/>
      <c r="H160" s="1"/>
      <c r="K160" s="1" t="str">
        <f t="shared" ca="1" si="14"/>
        <v/>
      </c>
      <c r="L160" s="7" t="str">
        <f t="shared" si="15"/>
        <v/>
      </c>
      <c r="M160" s="7" t="str">
        <f t="shared" si="16"/>
        <v/>
      </c>
      <c r="N160" s="9"/>
      <c r="O160" s="7" t="str">
        <f t="shared" si="17"/>
        <v/>
      </c>
      <c r="P160" s="7" t="str">
        <f t="shared" si="18"/>
        <v/>
      </c>
      <c r="Q160" s="7" t="str">
        <f t="shared" si="19"/>
        <v/>
      </c>
      <c r="S160" t="str">
        <f t="shared" si="20"/>
        <v/>
      </c>
    </row>
    <row r="161" spans="4:19" x14ac:dyDescent="0.35">
      <c r="D161" s="1"/>
      <c r="H161" s="1"/>
      <c r="K161" s="1" t="str">
        <f t="shared" ca="1" si="14"/>
        <v/>
      </c>
      <c r="L161" s="7" t="str">
        <f t="shared" si="15"/>
        <v/>
      </c>
      <c r="M161" s="7" t="str">
        <f t="shared" si="16"/>
        <v/>
      </c>
      <c r="N161" s="9"/>
      <c r="O161" s="7" t="str">
        <f t="shared" si="17"/>
        <v/>
      </c>
      <c r="P161" s="7" t="str">
        <f t="shared" si="18"/>
        <v/>
      </c>
      <c r="Q161" s="7" t="str">
        <f t="shared" si="19"/>
        <v/>
      </c>
      <c r="S161" t="str">
        <f t="shared" si="20"/>
        <v/>
      </c>
    </row>
    <row r="162" spans="4:19" x14ac:dyDescent="0.35">
      <c r="D162" s="1"/>
      <c r="H162" s="1"/>
      <c r="K162" s="1" t="str">
        <f t="shared" ca="1" si="14"/>
        <v/>
      </c>
      <c r="L162" s="7" t="str">
        <f t="shared" si="15"/>
        <v/>
      </c>
      <c r="M162" s="7" t="str">
        <f t="shared" si="16"/>
        <v/>
      </c>
      <c r="N162" s="9"/>
      <c r="O162" s="7" t="str">
        <f t="shared" si="17"/>
        <v/>
      </c>
      <c r="P162" s="7" t="str">
        <f t="shared" si="18"/>
        <v/>
      </c>
      <c r="Q162" s="7" t="str">
        <f t="shared" si="19"/>
        <v/>
      </c>
      <c r="S162" t="str">
        <f t="shared" si="20"/>
        <v/>
      </c>
    </row>
    <row r="163" spans="4:19" x14ac:dyDescent="0.35">
      <c r="D163" s="1"/>
      <c r="H163" s="1"/>
      <c r="K163" s="1" t="str">
        <f t="shared" ca="1" si="14"/>
        <v/>
      </c>
      <c r="L163" s="7" t="str">
        <f t="shared" si="15"/>
        <v/>
      </c>
      <c r="M163" s="7" t="str">
        <f t="shared" si="16"/>
        <v/>
      </c>
      <c r="N163" s="9"/>
      <c r="O163" s="7" t="str">
        <f t="shared" si="17"/>
        <v/>
      </c>
      <c r="P163" s="7" t="str">
        <f t="shared" si="18"/>
        <v/>
      </c>
      <c r="Q163" s="7" t="str">
        <f t="shared" si="19"/>
        <v/>
      </c>
      <c r="S163" t="str">
        <f t="shared" si="20"/>
        <v/>
      </c>
    </row>
    <row r="164" spans="4:19" x14ac:dyDescent="0.35">
      <c r="D164" s="1"/>
      <c r="H164" s="1"/>
      <c r="K164" s="1" t="str">
        <f t="shared" ca="1" si="14"/>
        <v/>
      </c>
      <c r="L164" s="7" t="str">
        <f t="shared" si="15"/>
        <v/>
      </c>
      <c r="M164" s="7" t="str">
        <f t="shared" si="16"/>
        <v/>
      </c>
      <c r="N164" s="9"/>
      <c r="O164" s="7" t="str">
        <f t="shared" si="17"/>
        <v/>
      </c>
      <c r="P164" s="7" t="str">
        <f t="shared" si="18"/>
        <v/>
      </c>
      <c r="Q164" s="7" t="str">
        <f t="shared" si="19"/>
        <v/>
      </c>
      <c r="S164" t="str">
        <f t="shared" si="20"/>
        <v/>
      </c>
    </row>
    <row r="165" spans="4:19" x14ac:dyDescent="0.35">
      <c r="D165" s="1"/>
      <c r="H165" s="1"/>
      <c r="K165" s="1" t="str">
        <f t="shared" ca="1" si="14"/>
        <v/>
      </c>
      <c r="L165" s="7" t="str">
        <f t="shared" si="15"/>
        <v/>
      </c>
      <c r="M165" s="7" t="str">
        <f t="shared" si="16"/>
        <v/>
      </c>
      <c r="N165" s="9"/>
      <c r="O165" s="7" t="str">
        <f t="shared" si="17"/>
        <v/>
      </c>
      <c r="P165" s="7" t="str">
        <f t="shared" si="18"/>
        <v/>
      </c>
      <c r="Q165" s="7" t="str">
        <f t="shared" si="19"/>
        <v/>
      </c>
      <c r="S165" t="str">
        <f t="shared" si="20"/>
        <v/>
      </c>
    </row>
    <row r="166" spans="4:19" x14ac:dyDescent="0.35">
      <c r="D166" s="1"/>
      <c r="H166" s="1"/>
      <c r="K166" s="1" t="str">
        <f t="shared" ca="1" si="14"/>
        <v/>
      </c>
      <c r="L166" s="7" t="str">
        <f t="shared" si="15"/>
        <v/>
      </c>
      <c r="M166" s="7" t="str">
        <f t="shared" si="16"/>
        <v/>
      </c>
      <c r="N166" s="9"/>
      <c r="O166" s="7" t="str">
        <f t="shared" si="17"/>
        <v/>
      </c>
      <c r="P166" s="7" t="str">
        <f t="shared" si="18"/>
        <v/>
      </c>
      <c r="Q166" s="7" t="str">
        <f t="shared" si="19"/>
        <v/>
      </c>
      <c r="S166" t="str">
        <f t="shared" si="20"/>
        <v/>
      </c>
    </row>
    <row r="167" spans="4:19" x14ac:dyDescent="0.35">
      <c r="D167" s="1"/>
      <c r="H167" s="1"/>
      <c r="K167" s="1" t="str">
        <f t="shared" ca="1" si="14"/>
        <v/>
      </c>
      <c r="L167" s="7" t="str">
        <f t="shared" si="15"/>
        <v/>
      </c>
      <c r="M167" s="7" t="str">
        <f t="shared" si="16"/>
        <v/>
      </c>
      <c r="N167" s="9"/>
      <c r="O167" s="7" t="str">
        <f t="shared" si="17"/>
        <v/>
      </c>
      <c r="P167" s="7" t="str">
        <f t="shared" si="18"/>
        <v/>
      </c>
      <c r="Q167" s="7" t="str">
        <f t="shared" si="19"/>
        <v/>
      </c>
      <c r="S167" t="str">
        <f t="shared" si="20"/>
        <v/>
      </c>
    </row>
    <row r="168" spans="4:19" x14ac:dyDescent="0.35">
      <c r="D168" s="1"/>
      <c r="H168" s="1"/>
      <c r="K168" s="1" t="str">
        <f t="shared" ca="1" si="14"/>
        <v/>
      </c>
      <c r="L168" s="7" t="str">
        <f t="shared" si="15"/>
        <v/>
      </c>
      <c r="M168" s="7" t="str">
        <f t="shared" si="16"/>
        <v/>
      </c>
      <c r="N168" s="9"/>
      <c r="O168" s="7" t="str">
        <f t="shared" si="17"/>
        <v/>
      </c>
      <c r="P168" s="7" t="str">
        <f t="shared" si="18"/>
        <v/>
      </c>
      <c r="Q168" s="7" t="str">
        <f t="shared" si="19"/>
        <v/>
      </c>
      <c r="S168" t="str">
        <f t="shared" si="20"/>
        <v/>
      </c>
    </row>
    <row r="169" spans="4:19" x14ac:dyDescent="0.35">
      <c r="D169" s="1"/>
      <c r="H169" s="1"/>
      <c r="K169" s="1" t="str">
        <f t="shared" ca="1" si="14"/>
        <v/>
      </c>
      <c r="L169" s="7" t="str">
        <f t="shared" si="15"/>
        <v/>
      </c>
      <c r="M169" s="7" t="str">
        <f t="shared" si="16"/>
        <v/>
      </c>
      <c r="N169" s="9"/>
      <c r="O169" s="7" t="str">
        <f t="shared" si="17"/>
        <v/>
      </c>
      <c r="P169" s="7" t="str">
        <f t="shared" si="18"/>
        <v/>
      </c>
      <c r="Q169" s="7" t="str">
        <f t="shared" si="19"/>
        <v/>
      </c>
      <c r="S169" t="str">
        <f t="shared" si="20"/>
        <v/>
      </c>
    </row>
    <row r="170" spans="4:19" x14ac:dyDescent="0.35">
      <c r="D170" s="1"/>
      <c r="H170" s="1"/>
      <c r="K170" s="1" t="str">
        <f t="shared" ca="1" si="14"/>
        <v/>
      </c>
      <c r="L170" s="7" t="str">
        <f t="shared" si="15"/>
        <v/>
      </c>
      <c r="M170" s="7" t="str">
        <f t="shared" si="16"/>
        <v/>
      </c>
      <c r="N170" s="9"/>
      <c r="O170" s="7" t="str">
        <f t="shared" si="17"/>
        <v/>
      </c>
      <c r="P170" s="7" t="str">
        <f t="shared" si="18"/>
        <v/>
      </c>
      <c r="Q170" s="7" t="str">
        <f t="shared" si="19"/>
        <v/>
      </c>
      <c r="S170" t="str">
        <f t="shared" si="20"/>
        <v/>
      </c>
    </row>
    <row r="171" spans="4:19" x14ac:dyDescent="0.35">
      <c r="D171" s="1"/>
      <c r="H171" s="1"/>
      <c r="K171" s="1" t="str">
        <f t="shared" ca="1" si="14"/>
        <v/>
      </c>
      <c r="L171" s="7" t="str">
        <f t="shared" si="15"/>
        <v/>
      </c>
      <c r="M171" s="7" t="str">
        <f t="shared" si="16"/>
        <v/>
      </c>
      <c r="N171" s="9"/>
      <c r="O171" s="7" t="str">
        <f t="shared" si="17"/>
        <v/>
      </c>
      <c r="P171" s="7" t="str">
        <f t="shared" si="18"/>
        <v/>
      </c>
      <c r="Q171" s="7" t="str">
        <f t="shared" si="19"/>
        <v/>
      </c>
      <c r="S171" t="str">
        <f t="shared" si="20"/>
        <v/>
      </c>
    </row>
    <row r="172" spans="4:19" x14ac:dyDescent="0.35">
      <c r="D172" s="1"/>
      <c r="H172" s="1"/>
      <c r="K172" s="1" t="str">
        <f t="shared" ca="1" si="14"/>
        <v/>
      </c>
      <c r="L172" s="7" t="str">
        <f t="shared" si="15"/>
        <v/>
      </c>
      <c r="M172" s="7" t="str">
        <f t="shared" si="16"/>
        <v/>
      </c>
      <c r="N172" s="9"/>
      <c r="O172" s="7" t="str">
        <f t="shared" si="17"/>
        <v/>
      </c>
      <c r="P172" s="7" t="str">
        <f t="shared" si="18"/>
        <v/>
      </c>
      <c r="Q172" s="7" t="str">
        <f t="shared" si="19"/>
        <v/>
      </c>
      <c r="S172" t="str">
        <f t="shared" si="20"/>
        <v/>
      </c>
    </row>
    <row r="173" spans="4:19" x14ac:dyDescent="0.35">
      <c r="D173" s="1"/>
      <c r="H173" s="1"/>
      <c r="K173" s="1" t="str">
        <f t="shared" ca="1" si="14"/>
        <v/>
      </c>
      <c r="L173" s="7" t="str">
        <f t="shared" si="15"/>
        <v/>
      </c>
      <c r="M173" s="7" t="str">
        <f t="shared" si="16"/>
        <v/>
      </c>
      <c r="N173" s="9"/>
      <c r="O173" s="7" t="str">
        <f t="shared" si="17"/>
        <v/>
      </c>
      <c r="P173" s="7" t="str">
        <f t="shared" si="18"/>
        <v/>
      </c>
      <c r="Q173" s="7" t="str">
        <f t="shared" si="19"/>
        <v/>
      </c>
      <c r="S173" t="str">
        <f t="shared" si="20"/>
        <v/>
      </c>
    </row>
    <row r="174" spans="4:19" x14ac:dyDescent="0.35">
      <c r="D174" s="1"/>
      <c r="H174" s="1"/>
      <c r="K174" s="1" t="str">
        <f t="shared" ca="1" si="14"/>
        <v/>
      </c>
      <c r="L174" s="7" t="str">
        <f t="shared" si="15"/>
        <v/>
      </c>
      <c r="M174" s="7" t="str">
        <f t="shared" si="16"/>
        <v/>
      </c>
      <c r="N174" s="9"/>
      <c r="O174" s="7" t="str">
        <f t="shared" si="17"/>
        <v/>
      </c>
      <c r="P174" s="7" t="str">
        <f t="shared" si="18"/>
        <v/>
      </c>
      <c r="Q174" s="7" t="str">
        <f t="shared" si="19"/>
        <v/>
      </c>
      <c r="S174" t="str">
        <f t="shared" si="20"/>
        <v/>
      </c>
    </row>
    <row r="175" spans="4:19" x14ac:dyDescent="0.35">
      <c r="D175" s="1"/>
      <c r="H175" s="1"/>
      <c r="K175" s="1" t="str">
        <f t="shared" ca="1" si="14"/>
        <v/>
      </c>
      <c r="L175" s="7" t="str">
        <f t="shared" si="15"/>
        <v/>
      </c>
      <c r="M175" s="7" t="str">
        <f t="shared" si="16"/>
        <v/>
      </c>
      <c r="N175" s="9"/>
      <c r="O175" s="7" t="str">
        <f t="shared" si="17"/>
        <v/>
      </c>
      <c r="P175" s="7" t="str">
        <f t="shared" si="18"/>
        <v/>
      </c>
      <c r="Q175" s="7" t="str">
        <f t="shared" si="19"/>
        <v/>
      </c>
      <c r="S175" t="str">
        <f t="shared" si="20"/>
        <v/>
      </c>
    </row>
    <row r="176" spans="4:19" x14ac:dyDescent="0.35">
      <c r="D176" s="1"/>
      <c r="H176" s="1"/>
      <c r="K176" s="1" t="str">
        <f t="shared" ca="1" si="14"/>
        <v/>
      </c>
      <c r="L176" s="7" t="str">
        <f t="shared" si="15"/>
        <v/>
      </c>
      <c r="M176" s="7" t="str">
        <f t="shared" si="16"/>
        <v/>
      </c>
      <c r="N176" s="9"/>
      <c r="O176" s="7" t="str">
        <f t="shared" si="17"/>
        <v/>
      </c>
      <c r="P176" s="7" t="str">
        <f t="shared" si="18"/>
        <v/>
      </c>
      <c r="Q176" s="7" t="str">
        <f t="shared" si="19"/>
        <v/>
      </c>
      <c r="S176" t="str">
        <f t="shared" si="20"/>
        <v/>
      </c>
    </row>
    <row r="177" spans="4:19" x14ac:dyDescent="0.35">
      <c r="D177" s="1"/>
      <c r="H177" s="1"/>
      <c r="K177" s="1" t="str">
        <f t="shared" ca="1" si="14"/>
        <v/>
      </c>
      <c r="L177" s="7" t="str">
        <f t="shared" si="15"/>
        <v/>
      </c>
      <c r="M177" s="7" t="str">
        <f t="shared" si="16"/>
        <v/>
      </c>
      <c r="N177" s="9"/>
      <c r="O177" s="7" t="str">
        <f t="shared" si="17"/>
        <v/>
      </c>
      <c r="P177" s="7" t="str">
        <f t="shared" si="18"/>
        <v/>
      </c>
      <c r="Q177" s="7" t="str">
        <f t="shared" si="19"/>
        <v/>
      </c>
      <c r="S177" t="str">
        <f t="shared" si="20"/>
        <v/>
      </c>
    </row>
    <row r="178" spans="4:19" x14ac:dyDescent="0.35">
      <c r="D178" s="1"/>
      <c r="H178" s="1"/>
      <c r="K178" s="1" t="str">
        <f t="shared" ca="1" si="14"/>
        <v/>
      </c>
      <c r="L178" s="7" t="str">
        <f t="shared" si="15"/>
        <v/>
      </c>
      <c r="M178" s="7" t="str">
        <f t="shared" si="16"/>
        <v/>
      </c>
      <c r="N178" s="9"/>
      <c r="O178" s="7" t="str">
        <f t="shared" si="17"/>
        <v/>
      </c>
      <c r="P178" s="7" t="str">
        <f t="shared" si="18"/>
        <v/>
      </c>
      <c r="Q178" s="7" t="str">
        <f t="shared" si="19"/>
        <v/>
      </c>
      <c r="S178" t="str">
        <f t="shared" si="20"/>
        <v/>
      </c>
    </row>
    <row r="179" spans="4:19" x14ac:dyDescent="0.35">
      <c r="D179" s="1"/>
      <c r="H179" s="1"/>
      <c r="K179" s="1" t="str">
        <f t="shared" ca="1" si="14"/>
        <v/>
      </c>
      <c r="L179" s="7" t="str">
        <f t="shared" si="15"/>
        <v/>
      </c>
      <c r="M179" s="7" t="str">
        <f t="shared" si="16"/>
        <v/>
      </c>
      <c r="N179" s="9"/>
      <c r="O179" s="7" t="str">
        <f t="shared" si="17"/>
        <v/>
      </c>
      <c r="P179" s="7" t="str">
        <f t="shared" si="18"/>
        <v/>
      </c>
      <c r="Q179" s="7" t="str">
        <f t="shared" si="19"/>
        <v/>
      </c>
      <c r="S179" t="str">
        <f t="shared" si="20"/>
        <v/>
      </c>
    </row>
    <row r="180" spans="4:19" x14ac:dyDescent="0.35">
      <c r="D180" s="1"/>
      <c r="H180" s="1"/>
      <c r="K180" s="1" t="str">
        <f t="shared" ca="1" si="14"/>
        <v/>
      </c>
      <c r="L180" s="7" t="str">
        <f t="shared" si="15"/>
        <v/>
      </c>
      <c r="M180" s="7" t="str">
        <f t="shared" si="16"/>
        <v/>
      </c>
      <c r="N180" s="9"/>
      <c r="O180" s="7" t="str">
        <f t="shared" si="17"/>
        <v/>
      </c>
      <c r="P180" s="7" t="str">
        <f t="shared" si="18"/>
        <v/>
      </c>
      <c r="Q180" s="7" t="str">
        <f t="shared" si="19"/>
        <v/>
      </c>
      <c r="S180" t="str">
        <f t="shared" si="20"/>
        <v/>
      </c>
    </row>
    <row r="181" spans="4:19" x14ac:dyDescent="0.35">
      <c r="D181" s="1"/>
      <c r="H181" s="1"/>
      <c r="K181" s="1" t="str">
        <f t="shared" ca="1" si="14"/>
        <v/>
      </c>
      <c r="L181" s="7" t="str">
        <f t="shared" si="15"/>
        <v/>
      </c>
      <c r="M181" s="7" t="str">
        <f t="shared" si="16"/>
        <v/>
      </c>
      <c r="N181" s="9"/>
      <c r="O181" s="7" t="str">
        <f t="shared" si="17"/>
        <v/>
      </c>
      <c r="P181" s="7" t="str">
        <f t="shared" si="18"/>
        <v/>
      </c>
      <c r="Q181" s="7" t="str">
        <f t="shared" si="19"/>
        <v/>
      </c>
      <c r="S181" t="str">
        <f t="shared" si="20"/>
        <v/>
      </c>
    </row>
    <row r="182" spans="4:19" x14ac:dyDescent="0.35">
      <c r="D182" s="1"/>
      <c r="H182" s="1"/>
      <c r="K182" s="1" t="str">
        <f t="shared" ca="1" si="14"/>
        <v/>
      </c>
      <c r="L182" s="7" t="str">
        <f t="shared" si="15"/>
        <v/>
      </c>
      <c r="M182" s="7" t="str">
        <f t="shared" si="16"/>
        <v/>
      </c>
      <c r="N182" s="9"/>
      <c r="O182" s="7" t="str">
        <f t="shared" si="17"/>
        <v/>
      </c>
      <c r="P182" s="7" t="str">
        <f t="shared" si="18"/>
        <v/>
      </c>
      <c r="Q182" s="7" t="str">
        <f t="shared" si="19"/>
        <v/>
      </c>
      <c r="S182" t="str">
        <f t="shared" si="20"/>
        <v/>
      </c>
    </row>
    <row r="183" spans="4:19" x14ac:dyDescent="0.35">
      <c r="D183" s="1"/>
      <c r="H183" s="1"/>
      <c r="K183" s="1" t="str">
        <f t="shared" ca="1" si="14"/>
        <v/>
      </c>
      <c r="L183" s="7" t="str">
        <f t="shared" si="15"/>
        <v/>
      </c>
      <c r="M183" s="7" t="str">
        <f t="shared" si="16"/>
        <v/>
      </c>
      <c r="N183" s="9"/>
      <c r="O183" s="7" t="str">
        <f t="shared" si="17"/>
        <v/>
      </c>
      <c r="P183" s="7" t="str">
        <f t="shared" si="18"/>
        <v/>
      </c>
      <c r="Q183" s="7" t="str">
        <f t="shared" si="19"/>
        <v/>
      </c>
      <c r="S183" t="str">
        <f t="shared" si="20"/>
        <v/>
      </c>
    </row>
    <row r="184" spans="4:19" x14ac:dyDescent="0.35">
      <c r="D184" s="1"/>
      <c r="H184" s="1"/>
      <c r="K184" s="1" t="str">
        <f t="shared" ca="1" si="14"/>
        <v/>
      </c>
      <c r="L184" s="7" t="str">
        <f t="shared" si="15"/>
        <v/>
      </c>
      <c r="M184" s="7" t="str">
        <f t="shared" si="16"/>
        <v/>
      </c>
      <c r="N184" s="9"/>
      <c r="O184" s="7" t="str">
        <f t="shared" si="17"/>
        <v/>
      </c>
      <c r="P184" s="7" t="str">
        <f t="shared" si="18"/>
        <v/>
      </c>
      <c r="Q184" s="7" t="str">
        <f t="shared" si="19"/>
        <v/>
      </c>
      <c r="S184" t="str">
        <f t="shared" si="20"/>
        <v/>
      </c>
    </row>
    <row r="185" spans="4:19" x14ac:dyDescent="0.35">
      <c r="D185" s="1"/>
      <c r="H185" s="1"/>
      <c r="K185" s="1" t="str">
        <f t="shared" ca="1" si="14"/>
        <v/>
      </c>
      <c r="L185" s="7" t="str">
        <f t="shared" si="15"/>
        <v/>
      </c>
      <c r="M185" s="7" t="str">
        <f t="shared" si="16"/>
        <v/>
      </c>
      <c r="N185" s="9"/>
      <c r="O185" s="7" t="str">
        <f t="shared" si="17"/>
        <v/>
      </c>
      <c r="P185" s="7" t="str">
        <f t="shared" si="18"/>
        <v/>
      </c>
      <c r="Q185" s="7" t="str">
        <f t="shared" si="19"/>
        <v/>
      </c>
      <c r="S185" t="str">
        <f t="shared" si="20"/>
        <v/>
      </c>
    </row>
    <row r="186" spans="4:19" x14ac:dyDescent="0.35">
      <c r="D186" s="1"/>
      <c r="H186" s="1"/>
      <c r="K186" s="1" t="str">
        <f t="shared" ca="1" si="14"/>
        <v/>
      </c>
      <c r="L186" s="7" t="str">
        <f t="shared" si="15"/>
        <v/>
      </c>
      <c r="M186" s="7" t="str">
        <f t="shared" si="16"/>
        <v/>
      </c>
      <c r="N186" s="9"/>
      <c r="O186" s="7" t="str">
        <f t="shared" si="17"/>
        <v/>
      </c>
      <c r="P186" s="7" t="str">
        <f t="shared" si="18"/>
        <v/>
      </c>
      <c r="Q186" s="7" t="str">
        <f t="shared" si="19"/>
        <v/>
      </c>
      <c r="S186" t="str">
        <f t="shared" si="20"/>
        <v/>
      </c>
    </row>
    <row r="187" spans="4:19" x14ac:dyDescent="0.35">
      <c r="D187" s="1"/>
      <c r="H187" s="1"/>
      <c r="K187" s="1" t="str">
        <f t="shared" ca="1" si="14"/>
        <v/>
      </c>
      <c r="L187" s="7" t="str">
        <f t="shared" si="15"/>
        <v/>
      </c>
      <c r="M187" s="7" t="str">
        <f t="shared" si="16"/>
        <v/>
      </c>
      <c r="N187" s="9"/>
      <c r="O187" s="7" t="str">
        <f t="shared" si="17"/>
        <v/>
      </c>
      <c r="P187" s="7" t="str">
        <f t="shared" si="18"/>
        <v/>
      </c>
      <c r="Q187" s="7" t="str">
        <f t="shared" si="19"/>
        <v/>
      </c>
      <c r="S187" t="str">
        <f t="shared" si="20"/>
        <v/>
      </c>
    </row>
    <row r="188" spans="4:19" x14ac:dyDescent="0.35">
      <c r="D188" s="1"/>
      <c r="H188" s="1"/>
      <c r="K188" s="1" t="str">
        <f t="shared" ca="1" si="14"/>
        <v/>
      </c>
      <c r="L188" s="7" t="str">
        <f t="shared" si="15"/>
        <v/>
      </c>
      <c r="M188" s="7" t="str">
        <f t="shared" si="16"/>
        <v/>
      </c>
      <c r="N188" s="9"/>
      <c r="O188" s="7" t="str">
        <f t="shared" si="17"/>
        <v/>
      </c>
      <c r="P188" s="7" t="str">
        <f t="shared" si="18"/>
        <v/>
      </c>
      <c r="Q188" s="7" t="str">
        <f t="shared" si="19"/>
        <v/>
      </c>
      <c r="S188" t="str">
        <f t="shared" si="20"/>
        <v/>
      </c>
    </row>
    <row r="189" spans="4:19" x14ac:dyDescent="0.35">
      <c r="D189" s="1"/>
      <c r="H189" s="1"/>
      <c r="K189" s="1" t="str">
        <f t="shared" ca="1" si="14"/>
        <v/>
      </c>
      <c r="L189" s="7" t="str">
        <f t="shared" si="15"/>
        <v/>
      </c>
      <c r="M189" s="7" t="str">
        <f t="shared" si="16"/>
        <v/>
      </c>
      <c r="N189" s="9"/>
      <c r="O189" s="7" t="str">
        <f t="shared" si="17"/>
        <v/>
      </c>
      <c r="P189" s="7" t="str">
        <f t="shared" si="18"/>
        <v/>
      </c>
      <c r="Q189" s="7" t="str">
        <f t="shared" si="19"/>
        <v/>
      </c>
      <c r="S189" t="str">
        <f t="shared" si="20"/>
        <v/>
      </c>
    </row>
    <row r="190" spans="4:19" x14ac:dyDescent="0.35">
      <c r="D190" s="1"/>
      <c r="H190" s="1"/>
      <c r="K190" s="1" t="str">
        <f t="shared" ca="1" si="14"/>
        <v/>
      </c>
      <c r="L190" s="7" t="str">
        <f t="shared" si="15"/>
        <v/>
      </c>
      <c r="M190" s="7" t="str">
        <f t="shared" si="16"/>
        <v/>
      </c>
      <c r="N190" s="9"/>
      <c r="O190" s="7" t="str">
        <f t="shared" si="17"/>
        <v/>
      </c>
      <c r="P190" s="7" t="str">
        <f t="shared" si="18"/>
        <v/>
      </c>
      <c r="Q190" s="7" t="str">
        <f t="shared" si="19"/>
        <v/>
      </c>
      <c r="S190" t="str">
        <f t="shared" si="20"/>
        <v/>
      </c>
    </row>
    <row r="191" spans="4:19" x14ac:dyDescent="0.35">
      <c r="D191" s="1"/>
      <c r="H191" s="1"/>
      <c r="K191" s="1" t="str">
        <f t="shared" ca="1" si="14"/>
        <v/>
      </c>
      <c r="L191" s="7" t="str">
        <f t="shared" si="15"/>
        <v/>
      </c>
      <c r="M191" s="7" t="str">
        <f t="shared" si="16"/>
        <v/>
      </c>
      <c r="N191" s="9"/>
      <c r="O191" s="7" t="str">
        <f t="shared" si="17"/>
        <v/>
      </c>
      <c r="P191" s="7" t="str">
        <f t="shared" si="18"/>
        <v/>
      </c>
      <c r="Q191" s="7" t="str">
        <f t="shared" si="19"/>
        <v/>
      </c>
      <c r="S191" t="str">
        <f t="shared" si="20"/>
        <v/>
      </c>
    </row>
    <row r="192" spans="4:19" x14ac:dyDescent="0.35">
      <c r="D192" s="1"/>
      <c r="H192" s="1"/>
      <c r="K192" s="1" t="str">
        <f t="shared" ca="1" si="14"/>
        <v/>
      </c>
      <c r="L192" s="7" t="str">
        <f t="shared" si="15"/>
        <v/>
      </c>
      <c r="M192" s="7" t="str">
        <f t="shared" si="16"/>
        <v/>
      </c>
      <c r="N192" s="9"/>
      <c r="O192" s="7" t="str">
        <f t="shared" si="17"/>
        <v/>
      </c>
      <c r="P192" s="7" t="str">
        <f t="shared" si="18"/>
        <v/>
      </c>
      <c r="Q192" s="7" t="str">
        <f t="shared" si="19"/>
        <v/>
      </c>
      <c r="S192" t="str">
        <f t="shared" si="20"/>
        <v/>
      </c>
    </row>
    <row r="193" spans="4:19" x14ac:dyDescent="0.35">
      <c r="D193" s="1"/>
      <c r="H193" s="1"/>
      <c r="K193" s="1" t="str">
        <f t="shared" ca="1" si="14"/>
        <v/>
      </c>
      <c r="L193" s="7" t="str">
        <f t="shared" si="15"/>
        <v/>
      </c>
      <c r="M193" s="7" t="str">
        <f t="shared" si="16"/>
        <v/>
      </c>
      <c r="N193" s="9"/>
      <c r="O193" s="7" t="str">
        <f t="shared" si="17"/>
        <v/>
      </c>
      <c r="P193" s="7" t="str">
        <f t="shared" si="18"/>
        <v/>
      </c>
      <c r="Q193" s="7" t="str">
        <f t="shared" si="19"/>
        <v/>
      </c>
      <c r="S193" t="str">
        <f t="shared" si="20"/>
        <v/>
      </c>
    </row>
    <row r="194" spans="4:19" x14ac:dyDescent="0.35">
      <c r="D194" s="1"/>
      <c r="H194" s="1"/>
      <c r="K194" s="1" t="str">
        <f t="shared" ca="1" si="14"/>
        <v/>
      </c>
      <c r="L194" s="7" t="str">
        <f t="shared" si="15"/>
        <v/>
      </c>
      <c r="M194" s="7" t="str">
        <f t="shared" si="16"/>
        <v/>
      </c>
      <c r="N194" s="9"/>
      <c r="O194" s="7" t="str">
        <f t="shared" si="17"/>
        <v/>
      </c>
      <c r="P194" s="7" t="str">
        <f t="shared" si="18"/>
        <v/>
      </c>
      <c r="Q194" s="7" t="str">
        <f t="shared" si="19"/>
        <v/>
      </c>
      <c r="S194" t="str">
        <f t="shared" si="20"/>
        <v/>
      </c>
    </row>
    <row r="195" spans="4:19" x14ac:dyDescent="0.35">
      <c r="D195" s="1"/>
      <c r="H195" s="1"/>
      <c r="K195" s="1" t="str">
        <f t="shared" ca="1" si="14"/>
        <v/>
      </c>
      <c r="L195" s="7" t="str">
        <f t="shared" si="15"/>
        <v/>
      </c>
      <c r="M195" s="7" t="str">
        <f t="shared" si="16"/>
        <v/>
      </c>
      <c r="N195" s="9"/>
      <c r="O195" s="7" t="str">
        <f t="shared" si="17"/>
        <v/>
      </c>
      <c r="P195" s="7" t="str">
        <f t="shared" si="18"/>
        <v/>
      </c>
      <c r="Q195" s="7" t="str">
        <f t="shared" si="19"/>
        <v/>
      </c>
      <c r="S195" t="str">
        <f t="shared" si="20"/>
        <v/>
      </c>
    </row>
    <row r="196" spans="4:19" x14ac:dyDescent="0.35">
      <c r="D196" s="1"/>
      <c r="H196" s="1"/>
      <c r="K196" s="1" t="str">
        <f t="shared" ca="1" si="14"/>
        <v/>
      </c>
      <c r="L196" s="7" t="str">
        <f t="shared" si="15"/>
        <v/>
      </c>
      <c r="M196" s="7" t="str">
        <f t="shared" si="16"/>
        <v/>
      </c>
      <c r="N196" s="9"/>
      <c r="O196" s="7" t="str">
        <f t="shared" si="17"/>
        <v/>
      </c>
      <c r="P196" s="7" t="str">
        <f t="shared" si="18"/>
        <v/>
      </c>
      <c r="Q196" s="7" t="str">
        <f t="shared" si="19"/>
        <v/>
      </c>
      <c r="S196" t="str">
        <f t="shared" si="20"/>
        <v/>
      </c>
    </row>
    <row r="197" spans="4:19" x14ac:dyDescent="0.35">
      <c r="D197" s="1"/>
      <c r="H197" s="1"/>
      <c r="K197" s="1" t="str">
        <f t="shared" ca="1" si="14"/>
        <v/>
      </c>
      <c r="L197" s="7" t="str">
        <f t="shared" si="15"/>
        <v/>
      </c>
      <c r="M197" s="7" t="str">
        <f t="shared" si="16"/>
        <v/>
      </c>
      <c r="N197" s="9"/>
      <c r="O197" s="7" t="str">
        <f t="shared" si="17"/>
        <v/>
      </c>
      <c r="P197" s="7" t="str">
        <f t="shared" si="18"/>
        <v/>
      </c>
      <c r="Q197" s="7" t="str">
        <f t="shared" si="19"/>
        <v/>
      </c>
      <c r="S197" t="str">
        <f t="shared" si="20"/>
        <v/>
      </c>
    </row>
    <row r="198" spans="4:19" x14ac:dyDescent="0.35">
      <c r="D198" s="1"/>
      <c r="H198" s="1"/>
      <c r="K198" s="1" t="str">
        <f t="shared" ref="K198:K229" ca="1" si="21">IF(D198&lt;$A$15,"",D198)</f>
        <v/>
      </c>
      <c r="L198" s="7" t="str">
        <f t="shared" ref="L198:L261" si="22">IF(ISBLANK(E198),"",E198)</f>
        <v/>
      </c>
      <c r="M198" s="7" t="str">
        <f t="shared" ref="M198:M261" si="23">IF(ISBLANK(I198),"",I198)</f>
        <v/>
      </c>
      <c r="N198" s="9"/>
      <c r="O198" s="7" t="str">
        <f t="shared" si="17"/>
        <v/>
      </c>
      <c r="P198" s="7" t="str">
        <f t="shared" si="18"/>
        <v/>
      </c>
      <c r="Q198" s="7" t="str">
        <f t="shared" si="19"/>
        <v/>
      </c>
      <c r="S198" t="str">
        <f t="shared" si="20"/>
        <v/>
      </c>
    </row>
    <row r="199" spans="4:19" x14ac:dyDescent="0.35">
      <c r="D199" s="1"/>
      <c r="H199" s="1"/>
      <c r="K199" s="1" t="str">
        <f t="shared" ca="1" si="21"/>
        <v/>
      </c>
      <c r="L199" s="7" t="str">
        <f t="shared" si="22"/>
        <v/>
      </c>
      <c r="M199" s="7" t="str">
        <f t="shared" si="23"/>
        <v/>
      </c>
      <c r="N199" s="9"/>
      <c r="O199" s="7" t="str">
        <f t="shared" ref="O199:O262" si="24">IF(ISNUMBER(L199),AVERAGE(L199:M199),"")</f>
        <v/>
      </c>
      <c r="P199" s="7" t="str">
        <f t="shared" ref="P199:P262" si="25">IFERROR(1.02*O199,"")</f>
        <v/>
      </c>
      <c r="Q199" s="7" t="str">
        <f t="shared" ref="Q199:Q262" si="26">IFERROR(0.98*O199,"")</f>
        <v/>
      </c>
      <c r="S199" t="str">
        <f t="shared" ref="S199:S262" si="27">IF(AND(ISNUMBER(N199),ISNUMBER(L199)),IF(OR(N199&gt;MAX(L199,P199),N199&lt;MIN(M199,Q199)),"MCP finding","no MCP"),"")</f>
        <v/>
      </c>
    </row>
    <row r="200" spans="4:19" x14ac:dyDescent="0.35">
      <c r="D200" s="1"/>
      <c r="H200" s="1"/>
      <c r="K200" s="1" t="str">
        <f t="shared" ca="1" si="21"/>
        <v/>
      </c>
      <c r="L200" s="7" t="str">
        <f t="shared" si="22"/>
        <v/>
      </c>
      <c r="M200" s="7" t="str">
        <f t="shared" si="23"/>
        <v/>
      </c>
      <c r="N200" s="9"/>
      <c r="O200" s="7" t="str">
        <f t="shared" si="24"/>
        <v/>
      </c>
      <c r="P200" s="7" t="str">
        <f t="shared" si="25"/>
        <v/>
      </c>
      <c r="Q200" s="7" t="str">
        <f t="shared" si="26"/>
        <v/>
      </c>
      <c r="S200" t="str">
        <f t="shared" si="27"/>
        <v/>
      </c>
    </row>
    <row r="201" spans="4:19" x14ac:dyDescent="0.35">
      <c r="D201" s="1"/>
      <c r="H201" s="1"/>
      <c r="K201" s="1" t="str">
        <f t="shared" ca="1" si="21"/>
        <v/>
      </c>
      <c r="L201" s="7" t="str">
        <f t="shared" si="22"/>
        <v/>
      </c>
      <c r="M201" s="7" t="str">
        <f t="shared" si="23"/>
        <v/>
      </c>
      <c r="N201" s="9"/>
      <c r="O201" s="7" t="str">
        <f t="shared" si="24"/>
        <v/>
      </c>
      <c r="P201" s="7" t="str">
        <f t="shared" si="25"/>
        <v/>
      </c>
      <c r="Q201" s="7" t="str">
        <f t="shared" si="26"/>
        <v/>
      </c>
      <c r="S201" t="str">
        <f t="shared" si="27"/>
        <v/>
      </c>
    </row>
    <row r="202" spans="4:19" x14ac:dyDescent="0.35">
      <c r="D202" s="1"/>
      <c r="H202" s="1"/>
      <c r="K202" s="1" t="str">
        <f t="shared" ca="1" si="21"/>
        <v/>
      </c>
      <c r="L202" s="7" t="str">
        <f t="shared" si="22"/>
        <v/>
      </c>
      <c r="M202" s="7" t="str">
        <f t="shared" si="23"/>
        <v/>
      </c>
      <c r="N202" s="9"/>
      <c r="O202" s="7" t="str">
        <f t="shared" si="24"/>
        <v/>
      </c>
      <c r="P202" s="7" t="str">
        <f t="shared" si="25"/>
        <v/>
      </c>
      <c r="Q202" s="7" t="str">
        <f t="shared" si="26"/>
        <v/>
      </c>
      <c r="S202" t="str">
        <f t="shared" si="27"/>
        <v/>
      </c>
    </row>
    <row r="203" spans="4:19" x14ac:dyDescent="0.35">
      <c r="D203" s="1"/>
      <c r="H203" s="1"/>
      <c r="K203" s="1" t="str">
        <f t="shared" ca="1" si="21"/>
        <v/>
      </c>
      <c r="L203" s="7" t="str">
        <f t="shared" si="22"/>
        <v/>
      </c>
      <c r="M203" s="7" t="str">
        <f t="shared" si="23"/>
        <v/>
      </c>
      <c r="N203" s="9"/>
      <c r="O203" s="7" t="str">
        <f t="shared" si="24"/>
        <v/>
      </c>
      <c r="P203" s="7" t="str">
        <f t="shared" si="25"/>
        <v/>
      </c>
      <c r="Q203" s="7" t="str">
        <f t="shared" si="26"/>
        <v/>
      </c>
      <c r="S203" t="str">
        <f t="shared" si="27"/>
        <v/>
      </c>
    </row>
    <row r="204" spans="4:19" x14ac:dyDescent="0.35">
      <c r="D204" s="1"/>
      <c r="H204" s="1"/>
      <c r="K204" s="1" t="str">
        <f t="shared" ca="1" si="21"/>
        <v/>
      </c>
      <c r="L204" s="7" t="str">
        <f t="shared" si="22"/>
        <v/>
      </c>
      <c r="M204" s="7" t="str">
        <f t="shared" si="23"/>
        <v/>
      </c>
      <c r="N204" s="9"/>
      <c r="O204" s="7" t="str">
        <f t="shared" si="24"/>
        <v/>
      </c>
      <c r="P204" s="7" t="str">
        <f t="shared" si="25"/>
        <v/>
      </c>
      <c r="Q204" s="7" t="str">
        <f t="shared" si="26"/>
        <v/>
      </c>
      <c r="S204" t="str">
        <f t="shared" si="27"/>
        <v/>
      </c>
    </row>
    <row r="205" spans="4:19" x14ac:dyDescent="0.35">
      <c r="D205" s="1"/>
      <c r="H205" s="1"/>
      <c r="K205" s="1" t="str">
        <f t="shared" ca="1" si="21"/>
        <v/>
      </c>
      <c r="L205" s="7" t="str">
        <f t="shared" si="22"/>
        <v/>
      </c>
      <c r="M205" s="7" t="str">
        <f t="shared" si="23"/>
        <v/>
      </c>
      <c r="N205" s="9"/>
      <c r="O205" s="7" t="str">
        <f t="shared" si="24"/>
        <v/>
      </c>
      <c r="P205" s="7" t="str">
        <f t="shared" si="25"/>
        <v/>
      </c>
      <c r="Q205" s="7" t="str">
        <f t="shared" si="26"/>
        <v/>
      </c>
      <c r="S205" t="str">
        <f t="shared" si="27"/>
        <v/>
      </c>
    </row>
    <row r="206" spans="4:19" x14ac:dyDescent="0.35">
      <c r="D206" s="1"/>
      <c r="H206" s="1"/>
      <c r="K206" s="1" t="str">
        <f t="shared" ca="1" si="21"/>
        <v/>
      </c>
      <c r="L206" s="7" t="str">
        <f t="shared" si="22"/>
        <v/>
      </c>
      <c r="M206" s="7" t="str">
        <f t="shared" si="23"/>
        <v/>
      </c>
      <c r="N206" s="9"/>
      <c r="O206" s="7" t="str">
        <f t="shared" si="24"/>
        <v/>
      </c>
      <c r="P206" s="7" t="str">
        <f t="shared" si="25"/>
        <v/>
      </c>
      <c r="Q206" s="7" t="str">
        <f t="shared" si="26"/>
        <v/>
      </c>
      <c r="S206" t="str">
        <f t="shared" si="27"/>
        <v/>
      </c>
    </row>
    <row r="207" spans="4:19" x14ac:dyDescent="0.35">
      <c r="D207" s="1"/>
      <c r="H207" s="1"/>
      <c r="K207" s="1" t="str">
        <f t="shared" ca="1" si="21"/>
        <v/>
      </c>
      <c r="L207" s="7" t="str">
        <f t="shared" si="22"/>
        <v/>
      </c>
      <c r="M207" s="7" t="str">
        <f t="shared" si="23"/>
        <v/>
      </c>
      <c r="N207" s="9"/>
      <c r="O207" s="7" t="str">
        <f t="shared" si="24"/>
        <v/>
      </c>
      <c r="P207" s="7" t="str">
        <f t="shared" si="25"/>
        <v/>
      </c>
      <c r="Q207" s="7" t="str">
        <f t="shared" si="26"/>
        <v/>
      </c>
      <c r="S207" t="str">
        <f t="shared" si="27"/>
        <v/>
      </c>
    </row>
    <row r="208" spans="4:19" x14ac:dyDescent="0.35">
      <c r="D208" s="1"/>
      <c r="H208" s="1"/>
      <c r="K208" s="1" t="str">
        <f t="shared" ca="1" si="21"/>
        <v/>
      </c>
      <c r="L208" s="7" t="str">
        <f t="shared" si="22"/>
        <v/>
      </c>
      <c r="M208" s="7" t="str">
        <f t="shared" si="23"/>
        <v/>
      </c>
      <c r="N208" s="9"/>
      <c r="O208" s="7" t="str">
        <f t="shared" si="24"/>
        <v/>
      </c>
      <c r="P208" s="7" t="str">
        <f t="shared" si="25"/>
        <v/>
      </c>
      <c r="Q208" s="7" t="str">
        <f t="shared" si="26"/>
        <v/>
      </c>
      <c r="S208" t="str">
        <f t="shared" si="27"/>
        <v/>
      </c>
    </row>
    <row r="209" spans="4:19" x14ac:dyDescent="0.35">
      <c r="D209" s="1"/>
      <c r="H209" s="1"/>
      <c r="K209" s="1" t="str">
        <f t="shared" ca="1" si="21"/>
        <v/>
      </c>
      <c r="L209" s="7" t="str">
        <f t="shared" si="22"/>
        <v/>
      </c>
      <c r="M209" s="7" t="str">
        <f t="shared" si="23"/>
        <v/>
      </c>
      <c r="N209" s="9"/>
      <c r="O209" s="7" t="str">
        <f t="shared" si="24"/>
        <v/>
      </c>
      <c r="P209" s="7" t="str">
        <f t="shared" si="25"/>
        <v/>
      </c>
      <c r="Q209" s="7" t="str">
        <f t="shared" si="26"/>
        <v/>
      </c>
      <c r="S209" t="str">
        <f t="shared" si="27"/>
        <v/>
      </c>
    </row>
    <row r="210" spans="4:19" x14ac:dyDescent="0.35">
      <c r="D210" s="1"/>
      <c r="H210" s="1"/>
      <c r="K210" s="1" t="str">
        <f t="shared" ca="1" si="21"/>
        <v/>
      </c>
      <c r="L210" s="7" t="str">
        <f t="shared" si="22"/>
        <v/>
      </c>
      <c r="M210" s="7" t="str">
        <f t="shared" si="23"/>
        <v/>
      </c>
      <c r="N210" s="9"/>
      <c r="O210" s="7" t="str">
        <f t="shared" si="24"/>
        <v/>
      </c>
      <c r="P210" s="7" t="str">
        <f t="shared" si="25"/>
        <v/>
      </c>
      <c r="Q210" s="7" t="str">
        <f t="shared" si="26"/>
        <v/>
      </c>
      <c r="S210" t="str">
        <f t="shared" si="27"/>
        <v/>
      </c>
    </row>
    <row r="211" spans="4:19" x14ac:dyDescent="0.35">
      <c r="D211" s="1"/>
      <c r="H211" s="1"/>
      <c r="K211" s="1" t="str">
        <f t="shared" ca="1" si="21"/>
        <v/>
      </c>
      <c r="L211" s="7" t="str">
        <f t="shared" si="22"/>
        <v/>
      </c>
      <c r="M211" s="7" t="str">
        <f t="shared" si="23"/>
        <v/>
      </c>
      <c r="N211" s="9"/>
      <c r="O211" s="7" t="str">
        <f t="shared" si="24"/>
        <v/>
      </c>
      <c r="P211" s="7" t="str">
        <f t="shared" si="25"/>
        <v/>
      </c>
      <c r="Q211" s="7" t="str">
        <f t="shared" si="26"/>
        <v/>
      </c>
      <c r="S211" t="str">
        <f t="shared" si="27"/>
        <v/>
      </c>
    </row>
    <row r="212" spans="4:19" x14ac:dyDescent="0.35">
      <c r="D212" s="1"/>
      <c r="H212" s="1"/>
      <c r="K212" s="1" t="str">
        <f t="shared" ca="1" si="21"/>
        <v/>
      </c>
      <c r="L212" s="7" t="str">
        <f t="shared" si="22"/>
        <v/>
      </c>
      <c r="M212" s="7" t="str">
        <f t="shared" si="23"/>
        <v/>
      </c>
      <c r="N212" s="9"/>
      <c r="O212" s="7" t="str">
        <f t="shared" si="24"/>
        <v/>
      </c>
      <c r="P212" s="7" t="str">
        <f t="shared" si="25"/>
        <v/>
      </c>
      <c r="Q212" s="7" t="str">
        <f t="shared" si="26"/>
        <v/>
      </c>
      <c r="S212" t="str">
        <f t="shared" si="27"/>
        <v/>
      </c>
    </row>
    <row r="213" spans="4:19" x14ac:dyDescent="0.35">
      <c r="D213" s="1"/>
      <c r="H213" s="1"/>
      <c r="K213" s="1" t="str">
        <f t="shared" ca="1" si="21"/>
        <v/>
      </c>
      <c r="L213" s="7" t="str">
        <f t="shared" si="22"/>
        <v/>
      </c>
      <c r="M213" s="7" t="str">
        <f t="shared" si="23"/>
        <v/>
      </c>
      <c r="N213" s="9"/>
      <c r="O213" s="7" t="str">
        <f t="shared" si="24"/>
        <v/>
      </c>
      <c r="P213" s="7" t="str">
        <f t="shared" si="25"/>
        <v/>
      </c>
      <c r="Q213" s="7" t="str">
        <f t="shared" si="26"/>
        <v/>
      </c>
      <c r="S213" t="str">
        <f t="shared" si="27"/>
        <v/>
      </c>
    </row>
    <row r="214" spans="4:19" x14ac:dyDescent="0.35">
      <c r="D214" s="1"/>
      <c r="H214" s="1"/>
      <c r="K214" s="1" t="str">
        <f t="shared" ca="1" si="21"/>
        <v/>
      </c>
      <c r="L214" s="7" t="str">
        <f t="shared" si="22"/>
        <v/>
      </c>
      <c r="M214" s="7" t="str">
        <f t="shared" si="23"/>
        <v/>
      </c>
      <c r="N214" s="9"/>
      <c r="O214" s="7" t="str">
        <f t="shared" si="24"/>
        <v/>
      </c>
      <c r="P214" s="7" t="str">
        <f t="shared" si="25"/>
        <v/>
      </c>
      <c r="Q214" s="7" t="str">
        <f t="shared" si="26"/>
        <v/>
      </c>
      <c r="S214" t="str">
        <f t="shared" si="27"/>
        <v/>
      </c>
    </row>
    <row r="215" spans="4:19" x14ac:dyDescent="0.35">
      <c r="D215" s="1"/>
      <c r="H215" s="1"/>
      <c r="K215" s="1" t="str">
        <f t="shared" ca="1" si="21"/>
        <v/>
      </c>
      <c r="L215" s="7" t="str">
        <f t="shared" si="22"/>
        <v/>
      </c>
      <c r="M215" s="7" t="str">
        <f t="shared" si="23"/>
        <v/>
      </c>
      <c r="N215" s="9"/>
      <c r="O215" s="7" t="str">
        <f t="shared" si="24"/>
        <v/>
      </c>
      <c r="P215" s="7" t="str">
        <f t="shared" si="25"/>
        <v/>
      </c>
      <c r="Q215" s="7" t="str">
        <f t="shared" si="26"/>
        <v/>
      </c>
      <c r="S215" t="str">
        <f t="shared" si="27"/>
        <v/>
      </c>
    </row>
    <row r="216" spans="4:19" x14ac:dyDescent="0.35">
      <c r="D216" s="1"/>
      <c r="H216" s="1"/>
      <c r="K216" s="1" t="str">
        <f t="shared" ca="1" si="21"/>
        <v/>
      </c>
      <c r="L216" s="7" t="str">
        <f t="shared" si="22"/>
        <v/>
      </c>
      <c r="M216" s="7" t="str">
        <f t="shared" si="23"/>
        <v/>
      </c>
      <c r="N216" s="9"/>
      <c r="O216" s="7" t="str">
        <f t="shared" si="24"/>
        <v/>
      </c>
      <c r="P216" s="7" t="str">
        <f t="shared" si="25"/>
        <v/>
      </c>
      <c r="Q216" s="7" t="str">
        <f t="shared" si="26"/>
        <v/>
      </c>
      <c r="S216" t="str">
        <f t="shared" si="27"/>
        <v/>
      </c>
    </row>
    <row r="217" spans="4:19" x14ac:dyDescent="0.35">
      <c r="D217" s="1"/>
      <c r="H217" s="1"/>
      <c r="K217" s="1" t="str">
        <f t="shared" ca="1" si="21"/>
        <v/>
      </c>
      <c r="L217" s="7" t="str">
        <f t="shared" si="22"/>
        <v/>
      </c>
      <c r="M217" s="7" t="str">
        <f t="shared" si="23"/>
        <v/>
      </c>
      <c r="N217" s="9"/>
      <c r="O217" s="7" t="str">
        <f t="shared" si="24"/>
        <v/>
      </c>
      <c r="P217" s="7" t="str">
        <f t="shared" si="25"/>
        <v/>
      </c>
      <c r="Q217" s="7" t="str">
        <f t="shared" si="26"/>
        <v/>
      </c>
      <c r="S217" t="str">
        <f t="shared" si="27"/>
        <v/>
      </c>
    </row>
    <row r="218" spans="4:19" x14ac:dyDescent="0.35">
      <c r="D218" s="1"/>
      <c r="H218" s="1"/>
      <c r="K218" s="1" t="str">
        <f t="shared" ca="1" si="21"/>
        <v/>
      </c>
      <c r="L218" s="7" t="str">
        <f t="shared" si="22"/>
        <v/>
      </c>
      <c r="M218" s="7" t="str">
        <f t="shared" si="23"/>
        <v/>
      </c>
      <c r="N218" s="9"/>
      <c r="O218" s="7" t="str">
        <f t="shared" si="24"/>
        <v/>
      </c>
      <c r="P218" s="7" t="str">
        <f t="shared" si="25"/>
        <v/>
      </c>
      <c r="Q218" s="7" t="str">
        <f t="shared" si="26"/>
        <v/>
      </c>
      <c r="S218" t="str">
        <f t="shared" si="27"/>
        <v/>
      </c>
    </row>
    <row r="219" spans="4:19" x14ac:dyDescent="0.35">
      <c r="D219" s="1"/>
      <c r="H219" s="1"/>
      <c r="K219" s="1" t="str">
        <f t="shared" ca="1" si="21"/>
        <v/>
      </c>
      <c r="L219" s="7" t="str">
        <f t="shared" si="22"/>
        <v/>
      </c>
      <c r="M219" s="7" t="str">
        <f t="shared" si="23"/>
        <v/>
      </c>
      <c r="N219" s="9"/>
      <c r="O219" s="7" t="str">
        <f t="shared" si="24"/>
        <v/>
      </c>
      <c r="P219" s="7" t="str">
        <f t="shared" si="25"/>
        <v/>
      </c>
      <c r="Q219" s="7" t="str">
        <f t="shared" si="26"/>
        <v/>
      </c>
      <c r="S219" t="str">
        <f t="shared" si="27"/>
        <v/>
      </c>
    </row>
    <row r="220" spans="4:19" x14ac:dyDescent="0.35">
      <c r="D220" s="1"/>
      <c r="H220" s="1"/>
      <c r="K220" s="1" t="str">
        <f t="shared" ca="1" si="21"/>
        <v/>
      </c>
      <c r="L220" s="7" t="str">
        <f t="shared" si="22"/>
        <v/>
      </c>
      <c r="M220" s="7" t="str">
        <f t="shared" si="23"/>
        <v/>
      </c>
      <c r="N220" s="9"/>
      <c r="O220" s="7" t="str">
        <f t="shared" si="24"/>
        <v/>
      </c>
      <c r="P220" s="7" t="str">
        <f t="shared" si="25"/>
        <v/>
      </c>
      <c r="Q220" s="7" t="str">
        <f t="shared" si="26"/>
        <v/>
      </c>
      <c r="S220" t="str">
        <f t="shared" si="27"/>
        <v/>
      </c>
    </row>
    <row r="221" spans="4:19" x14ac:dyDescent="0.35">
      <c r="D221" s="1"/>
      <c r="H221" s="1"/>
      <c r="K221" s="1" t="str">
        <f t="shared" ca="1" si="21"/>
        <v/>
      </c>
      <c r="L221" s="7" t="str">
        <f t="shared" si="22"/>
        <v/>
      </c>
      <c r="M221" s="7" t="str">
        <f t="shared" si="23"/>
        <v/>
      </c>
      <c r="N221" s="9"/>
      <c r="O221" s="7" t="str">
        <f t="shared" si="24"/>
        <v/>
      </c>
      <c r="P221" s="7" t="str">
        <f t="shared" si="25"/>
        <v/>
      </c>
      <c r="Q221" s="7" t="str">
        <f t="shared" si="26"/>
        <v/>
      </c>
      <c r="S221" t="str">
        <f t="shared" si="27"/>
        <v/>
      </c>
    </row>
    <row r="222" spans="4:19" x14ac:dyDescent="0.35">
      <c r="D222" s="1"/>
      <c r="H222" s="1"/>
      <c r="K222" s="1" t="str">
        <f t="shared" ca="1" si="21"/>
        <v/>
      </c>
      <c r="L222" s="7" t="str">
        <f t="shared" si="22"/>
        <v/>
      </c>
      <c r="M222" s="7" t="str">
        <f t="shared" si="23"/>
        <v/>
      </c>
      <c r="N222" s="9"/>
      <c r="O222" s="7" t="str">
        <f t="shared" si="24"/>
        <v/>
      </c>
      <c r="P222" s="7" t="str">
        <f t="shared" si="25"/>
        <v/>
      </c>
      <c r="Q222" s="7" t="str">
        <f t="shared" si="26"/>
        <v/>
      </c>
      <c r="S222" t="str">
        <f t="shared" si="27"/>
        <v/>
      </c>
    </row>
    <row r="223" spans="4:19" x14ac:dyDescent="0.35">
      <c r="D223" s="1"/>
      <c r="H223" s="1"/>
      <c r="K223" s="1" t="str">
        <f t="shared" ca="1" si="21"/>
        <v/>
      </c>
      <c r="L223" s="7" t="str">
        <f t="shared" si="22"/>
        <v/>
      </c>
      <c r="M223" s="7" t="str">
        <f t="shared" si="23"/>
        <v/>
      </c>
      <c r="N223" s="9"/>
      <c r="O223" s="7" t="str">
        <f t="shared" si="24"/>
        <v/>
      </c>
      <c r="P223" s="7" t="str">
        <f t="shared" si="25"/>
        <v/>
      </c>
      <c r="Q223" s="7" t="str">
        <f t="shared" si="26"/>
        <v/>
      </c>
      <c r="S223" t="str">
        <f t="shared" si="27"/>
        <v/>
      </c>
    </row>
    <row r="224" spans="4:19" x14ac:dyDescent="0.35">
      <c r="D224" s="1"/>
      <c r="H224" s="1"/>
      <c r="K224" s="1" t="str">
        <f t="shared" ca="1" si="21"/>
        <v/>
      </c>
      <c r="L224" s="7" t="str">
        <f t="shared" si="22"/>
        <v/>
      </c>
      <c r="M224" s="7" t="str">
        <f t="shared" si="23"/>
        <v/>
      </c>
      <c r="N224" s="9"/>
      <c r="O224" s="7" t="str">
        <f t="shared" si="24"/>
        <v/>
      </c>
      <c r="P224" s="7" t="str">
        <f t="shared" si="25"/>
        <v/>
      </c>
      <c r="Q224" s="7" t="str">
        <f t="shared" si="26"/>
        <v/>
      </c>
      <c r="S224" t="str">
        <f t="shared" si="27"/>
        <v/>
      </c>
    </row>
    <row r="225" spans="4:19" x14ac:dyDescent="0.35">
      <c r="D225" s="1"/>
      <c r="H225" s="1"/>
      <c r="K225" s="1" t="str">
        <f t="shared" ca="1" si="21"/>
        <v/>
      </c>
      <c r="L225" s="7" t="str">
        <f t="shared" si="22"/>
        <v/>
      </c>
      <c r="M225" s="7" t="str">
        <f t="shared" si="23"/>
        <v/>
      </c>
      <c r="N225" s="9"/>
      <c r="O225" s="7" t="str">
        <f t="shared" si="24"/>
        <v/>
      </c>
      <c r="P225" s="7" t="str">
        <f t="shared" si="25"/>
        <v/>
      </c>
      <c r="Q225" s="7" t="str">
        <f t="shared" si="26"/>
        <v/>
      </c>
      <c r="S225" t="str">
        <f t="shared" si="27"/>
        <v/>
      </c>
    </row>
    <row r="226" spans="4:19" x14ac:dyDescent="0.35">
      <c r="D226" s="1"/>
      <c r="H226" s="1"/>
      <c r="K226" s="1" t="str">
        <f t="shared" ca="1" si="21"/>
        <v/>
      </c>
      <c r="L226" s="7" t="str">
        <f t="shared" si="22"/>
        <v/>
      </c>
      <c r="M226" s="7" t="str">
        <f t="shared" si="23"/>
        <v/>
      </c>
      <c r="N226" s="9"/>
      <c r="O226" s="7" t="str">
        <f t="shared" si="24"/>
        <v/>
      </c>
      <c r="P226" s="7" t="str">
        <f t="shared" si="25"/>
        <v/>
      </c>
      <c r="Q226" s="7" t="str">
        <f t="shared" si="26"/>
        <v/>
      </c>
      <c r="S226" t="str">
        <f t="shared" si="27"/>
        <v/>
      </c>
    </row>
    <row r="227" spans="4:19" x14ac:dyDescent="0.35">
      <c r="D227" s="1"/>
      <c r="H227" s="1"/>
      <c r="K227" s="1" t="str">
        <f t="shared" ca="1" si="21"/>
        <v/>
      </c>
      <c r="L227" s="7" t="str">
        <f t="shared" si="22"/>
        <v/>
      </c>
      <c r="M227" s="7" t="str">
        <f t="shared" si="23"/>
        <v/>
      </c>
      <c r="N227" s="9"/>
      <c r="O227" s="7" t="str">
        <f t="shared" si="24"/>
        <v/>
      </c>
      <c r="P227" s="7" t="str">
        <f t="shared" si="25"/>
        <v/>
      </c>
      <c r="Q227" s="7" t="str">
        <f t="shared" si="26"/>
        <v/>
      </c>
      <c r="S227" t="str">
        <f t="shared" si="27"/>
        <v/>
      </c>
    </row>
    <row r="228" spans="4:19" x14ac:dyDescent="0.35">
      <c r="D228" s="1"/>
      <c r="H228" s="1"/>
      <c r="K228" s="1" t="str">
        <f t="shared" ca="1" si="21"/>
        <v/>
      </c>
      <c r="L228" s="7" t="str">
        <f t="shared" si="22"/>
        <v/>
      </c>
      <c r="M228" s="7" t="str">
        <f t="shared" si="23"/>
        <v/>
      </c>
      <c r="N228" s="9"/>
      <c r="O228" s="7" t="str">
        <f t="shared" si="24"/>
        <v/>
      </c>
      <c r="P228" s="7" t="str">
        <f t="shared" si="25"/>
        <v/>
      </c>
      <c r="Q228" s="7" t="str">
        <f t="shared" si="26"/>
        <v/>
      </c>
      <c r="S228" t="str">
        <f t="shared" si="27"/>
        <v/>
      </c>
    </row>
    <row r="229" spans="4:19" x14ac:dyDescent="0.35">
      <c r="D229" s="1"/>
      <c r="H229" s="1"/>
      <c r="K229" s="1" t="str">
        <f t="shared" ca="1" si="21"/>
        <v/>
      </c>
      <c r="L229" s="7" t="str">
        <f t="shared" si="22"/>
        <v/>
      </c>
      <c r="M229" s="7" t="str">
        <f t="shared" si="23"/>
        <v/>
      </c>
      <c r="N229" s="9"/>
      <c r="O229" s="7" t="str">
        <f t="shared" si="24"/>
        <v/>
      </c>
      <c r="P229" s="7" t="str">
        <f t="shared" si="25"/>
        <v/>
      </c>
      <c r="Q229" s="7" t="str">
        <f t="shared" si="26"/>
        <v/>
      </c>
      <c r="S229" t="str">
        <f t="shared" si="27"/>
        <v/>
      </c>
    </row>
    <row r="230" spans="4:19" x14ac:dyDescent="0.35">
      <c r="D230" s="1"/>
      <c r="H230" s="1"/>
      <c r="K230" s="1" t="str">
        <f ca="1">IF(D230&lt;$A$15,"",D230)</f>
        <v/>
      </c>
      <c r="L230" s="7" t="str">
        <f t="shared" si="22"/>
        <v/>
      </c>
      <c r="M230" s="7" t="str">
        <f t="shared" si="23"/>
        <v/>
      </c>
      <c r="N230" s="9"/>
      <c r="O230" s="7" t="str">
        <f t="shared" si="24"/>
        <v/>
      </c>
      <c r="P230" s="7" t="str">
        <f t="shared" si="25"/>
        <v/>
      </c>
      <c r="Q230" s="7" t="str">
        <f t="shared" si="26"/>
        <v/>
      </c>
      <c r="S230" t="str">
        <f t="shared" si="27"/>
        <v/>
      </c>
    </row>
    <row r="231" spans="4:19" x14ac:dyDescent="0.35">
      <c r="D231" s="1"/>
      <c r="H231" s="1"/>
      <c r="K231" s="1" t="str">
        <f t="shared" ref="K231:K266" ca="1" si="28">IF(D231&lt;$A$15,"",D231)</f>
        <v/>
      </c>
      <c r="L231" s="7" t="str">
        <f t="shared" si="22"/>
        <v/>
      </c>
      <c r="M231" s="7" t="str">
        <f t="shared" si="23"/>
        <v/>
      </c>
      <c r="N231" s="9"/>
      <c r="O231" s="7" t="str">
        <f t="shared" si="24"/>
        <v/>
      </c>
      <c r="P231" s="7" t="str">
        <f t="shared" si="25"/>
        <v/>
      </c>
      <c r="Q231" s="7" t="str">
        <f t="shared" si="26"/>
        <v/>
      </c>
      <c r="S231" t="str">
        <f t="shared" si="27"/>
        <v/>
      </c>
    </row>
    <row r="232" spans="4:19" x14ac:dyDescent="0.35">
      <c r="D232" s="1"/>
      <c r="H232" s="1"/>
      <c r="K232" s="1" t="str">
        <f t="shared" ca="1" si="28"/>
        <v/>
      </c>
      <c r="L232" s="7" t="str">
        <f t="shared" si="22"/>
        <v/>
      </c>
      <c r="M232" s="7" t="str">
        <f t="shared" si="23"/>
        <v/>
      </c>
      <c r="N232" s="9"/>
      <c r="O232" s="7" t="str">
        <f t="shared" si="24"/>
        <v/>
      </c>
      <c r="P232" s="7" t="str">
        <f t="shared" si="25"/>
        <v/>
      </c>
      <c r="Q232" s="7" t="str">
        <f t="shared" si="26"/>
        <v/>
      </c>
      <c r="S232" t="str">
        <f t="shared" si="27"/>
        <v/>
      </c>
    </row>
    <row r="233" spans="4:19" x14ac:dyDescent="0.35">
      <c r="D233" s="1"/>
      <c r="H233" s="1"/>
      <c r="K233" s="1" t="str">
        <f t="shared" ca="1" si="28"/>
        <v/>
      </c>
      <c r="L233" s="7" t="str">
        <f t="shared" si="22"/>
        <v/>
      </c>
      <c r="M233" s="7" t="str">
        <f t="shared" si="23"/>
        <v/>
      </c>
      <c r="N233" s="9"/>
      <c r="O233" s="7" t="str">
        <f t="shared" si="24"/>
        <v/>
      </c>
      <c r="P233" s="7" t="str">
        <f t="shared" si="25"/>
        <v/>
      </c>
      <c r="Q233" s="7" t="str">
        <f t="shared" si="26"/>
        <v/>
      </c>
      <c r="S233" t="str">
        <f t="shared" si="27"/>
        <v/>
      </c>
    </row>
    <row r="234" spans="4:19" x14ac:dyDescent="0.35">
      <c r="D234" s="1"/>
      <c r="H234" s="1"/>
      <c r="K234" s="1" t="str">
        <f t="shared" ca="1" si="28"/>
        <v/>
      </c>
      <c r="L234" s="7" t="str">
        <f t="shared" si="22"/>
        <v/>
      </c>
      <c r="M234" s="7" t="str">
        <f t="shared" si="23"/>
        <v/>
      </c>
      <c r="N234" s="9"/>
      <c r="O234" s="7" t="str">
        <f t="shared" si="24"/>
        <v/>
      </c>
      <c r="P234" s="7" t="str">
        <f t="shared" si="25"/>
        <v/>
      </c>
      <c r="Q234" s="7" t="str">
        <f t="shared" si="26"/>
        <v/>
      </c>
      <c r="S234" t="str">
        <f t="shared" si="27"/>
        <v/>
      </c>
    </row>
    <row r="235" spans="4:19" x14ac:dyDescent="0.35">
      <c r="D235" s="1"/>
      <c r="H235" s="1"/>
      <c r="K235" s="1" t="str">
        <f t="shared" ca="1" si="28"/>
        <v/>
      </c>
      <c r="L235" s="7" t="str">
        <f t="shared" si="22"/>
        <v/>
      </c>
      <c r="M235" s="7" t="str">
        <f t="shared" si="23"/>
        <v/>
      </c>
      <c r="N235" s="9"/>
      <c r="O235" s="7" t="str">
        <f t="shared" si="24"/>
        <v/>
      </c>
      <c r="P235" s="7" t="str">
        <f t="shared" si="25"/>
        <v/>
      </c>
      <c r="Q235" s="7" t="str">
        <f t="shared" si="26"/>
        <v/>
      </c>
      <c r="S235" t="str">
        <f t="shared" si="27"/>
        <v/>
      </c>
    </row>
    <row r="236" spans="4:19" x14ac:dyDescent="0.35">
      <c r="D236" s="1"/>
      <c r="H236" s="1"/>
      <c r="K236" s="1" t="str">
        <f t="shared" ca="1" si="28"/>
        <v/>
      </c>
      <c r="L236" s="7" t="str">
        <f t="shared" si="22"/>
        <v/>
      </c>
      <c r="M236" s="7" t="str">
        <f t="shared" si="23"/>
        <v/>
      </c>
      <c r="N236" s="9"/>
      <c r="O236" s="7" t="str">
        <f t="shared" si="24"/>
        <v/>
      </c>
      <c r="P236" s="7" t="str">
        <f t="shared" si="25"/>
        <v/>
      </c>
      <c r="Q236" s="7" t="str">
        <f t="shared" si="26"/>
        <v/>
      </c>
      <c r="S236" t="str">
        <f t="shared" si="27"/>
        <v/>
      </c>
    </row>
    <row r="237" spans="4:19" x14ac:dyDescent="0.35">
      <c r="D237" s="1"/>
      <c r="H237" s="1"/>
      <c r="K237" s="1" t="str">
        <f t="shared" ca="1" si="28"/>
        <v/>
      </c>
      <c r="L237" s="7" t="str">
        <f t="shared" si="22"/>
        <v/>
      </c>
      <c r="M237" s="7" t="str">
        <f t="shared" si="23"/>
        <v/>
      </c>
      <c r="N237" s="9"/>
      <c r="O237" s="7" t="str">
        <f t="shared" si="24"/>
        <v/>
      </c>
      <c r="P237" s="7" t="str">
        <f t="shared" si="25"/>
        <v/>
      </c>
      <c r="Q237" s="7" t="str">
        <f t="shared" si="26"/>
        <v/>
      </c>
      <c r="S237" t="str">
        <f t="shared" si="27"/>
        <v/>
      </c>
    </row>
    <row r="238" spans="4:19" x14ac:dyDescent="0.35">
      <c r="D238" s="1"/>
      <c r="H238" s="1"/>
      <c r="K238" s="1" t="str">
        <f t="shared" ca="1" si="28"/>
        <v/>
      </c>
      <c r="L238" s="7" t="str">
        <f t="shared" si="22"/>
        <v/>
      </c>
      <c r="M238" s="7" t="str">
        <f t="shared" si="23"/>
        <v/>
      </c>
      <c r="N238" s="9"/>
      <c r="O238" s="7" t="str">
        <f t="shared" si="24"/>
        <v/>
      </c>
      <c r="P238" s="7" t="str">
        <f t="shared" si="25"/>
        <v/>
      </c>
      <c r="Q238" s="7" t="str">
        <f t="shared" si="26"/>
        <v/>
      </c>
      <c r="S238" t="str">
        <f t="shared" si="27"/>
        <v/>
      </c>
    </row>
    <row r="239" spans="4:19" x14ac:dyDescent="0.35">
      <c r="D239" s="1"/>
      <c r="H239" s="1"/>
      <c r="K239" s="1" t="str">
        <f t="shared" ca="1" si="28"/>
        <v/>
      </c>
      <c r="L239" s="7" t="str">
        <f t="shared" si="22"/>
        <v/>
      </c>
      <c r="M239" s="7" t="str">
        <f t="shared" si="23"/>
        <v/>
      </c>
      <c r="N239" s="9"/>
      <c r="O239" s="7" t="str">
        <f t="shared" si="24"/>
        <v/>
      </c>
      <c r="P239" s="7" t="str">
        <f t="shared" si="25"/>
        <v/>
      </c>
      <c r="Q239" s="7" t="str">
        <f t="shared" si="26"/>
        <v/>
      </c>
      <c r="S239" t="str">
        <f t="shared" si="27"/>
        <v/>
      </c>
    </row>
    <row r="240" spans="4:19" x14ac:dyDescent="0.35">
      <c r="D240" s="1"/>
      <c r="H240" s="1"/>
      <c r="K240" s="1" t="str">
        <f t="shared" ca="1" si="28"/>
        <v/>
      </c>
      <c r="L240" s="7" t="str">
        <f t="shared" si="22"/>
        <v/>
      </c>
      <c r="M240" s="7" t="str">
        <f t="shared" si="23"/>
        <v/>
      </c>
      <c r="N240" s="9"/>
      <c r="O240" s="7" t="str">
        <f t="shared" si="24"/>
        <v/>
      </c>
      <c r="P240" s="7" t="str">
        <f t="shared" si="25"/>
        <v/>
      </c>
      <c r="Q240" s="7" t="str">
        <f t="shared" si="26"/>
        <v/>
      </c>
      <c r="S240" t="str">
        <f t="shared" si="27"/>
        <v/>
      </c>
    </row>
    <row r="241" spans="4:19" x14ac:dyDescent="0.35">
      <c r="D241" s="1"/>
      <c r="H241" s="1"/>
      <c r="K241" s="1" t="str">
        <f t="shared" ca="1" si="28"/>
        <v/>
      </c>
      <c r="L241" s="7" t="str">
        <f t="shared" si="22"/>
        <v/>
      </c>
      <c r="M241" s="7" t="str">
        <f t="shared" si="23"/>
        <v/>
      </c>
      <c r="N241" s="9"/>
      <c r="O241" s="7" t="str">
        <f t="shared" si="24"/>
        <v/>
      </c>
      <c r="P241" s="7" t="str">
        <f t="shared" si="25"/>
        <v/>
      </c>
      <c r="Q241" s="7" t="str">
        <f t="shared" si="26"/>
        <v/>
      </c>
      <c r="S241" t="str">
        <f t="shared" si="27"/>
        <v/>
      </c>
    </row>
    <row r="242" spans="4:19" x14ac:dyDescent="0.35">
      <c r="D242" s="1"/>
      <c r="H242" s="1"/>
      <c r="K242" s="1" t="str">
        <f t="shared" ca="1" si="28"/>
        <v/>
      </c>
      <c r="L242" s="7" t="str">
        <f t="shared" si="22"/>
        <v/>
      </c>
      <c r="M242" s="7" t="str">
        <f t="shared" si="23"/>
        <v/>
      </c>
      <c r="N242" s="9"/>
      <c r="O242" s="7" t="str">
        <f t="shared" si="24"/>
        <v/>
      </c>
      <c r="P242" s="7" t="str">
        <f t="shared" si="25"/>
        <v/>
      </c>
      <c r="Q242" s="7" t="str">
        <f t="shared" si="26"/>
        <v/>
      </c>
      <c r="S242" t="str">
        <f t="shared" si="27"/>
        <v/>
      </c>
    </row>
    <row r="243" spans="4:19" x14ac:dyDescent="0.35">
      <c r="D243" s="1"/>
      <c r="H243" s="1"/>
      <c r="K243" s="1" t="str">
        <f t="shared" ca="1" si="28"/>
        <v/>
      </c>
      <c r="L243" s="7" t="str">
        <f t="shared" si="22"/>
        <v/>
      </c>
      <c r="M243" s="7" t="str">
        <f t="shared" si="23"/>
        <v/>
      </c>
      <c r="N243" s="9"/>
      <c r="O243" s="7" t="str">
        <f t="shared" si="24"/>
        <v/>
      </c>
      <c r="P243" s="7" t="str">
        <f t="shared" si="25"/>
        <v/>
      </c>
      <c r="Q243" s="7" t="str">
        <f t="shared" si="26"/>
        <v/>
      </c>
      <c r="S243" t="str">
        <f t="shared" si="27"/>
        <v/>
      </c>
    </row>
    <row r="244" spans="4:19" x14ac:dyDescent="0.35">
      <c r="D244" s="1"/>
      <c r="H244" s="1"/>
      <c r="K244" s="1" t="str">
        <f t="shared" ca="1" si="28"/>
        <v/>
      </c>
      <c r="L244" s="7" t="str">
        <f t="shared" si="22"/>
        <v/>
      </c>
      <c r="M244" s="7" t="str">
        <f t="shared" si="23"/>
        <v/>
      </c>
      <c r="N244" s="9"/>
      <c r="O244" s="7" t="str">
        <f t="shared" si="24"/>
        <v/>
      </c>
      <c r="P244" s="7" t="str">
        <f t="shared" si="25"/>
        <v/>
      </c>
      <c r="Q244" s="7" t="str">
        <f t="shared" si="26"/>
        <v/>
      </c>
      <c r="S244" t="str">
        <f t="shared" si="27"/>
        <v/>
      </c>
    </row>
    <row r="245" spans="4:19" x14ac:dyDescent="0.35">
      <c r="D245" s="1"/>
      <c r="H245" s="1"/>
      <c r="K245" s="1" t="str">
        <f t="shared" ca="1" si="28"/>
        <v/>
      </c>
      <c r="L245" s="7" t="str">
        <f t="shared" si="22"/>
        <v/>
      </c>
      <c r="M245" s="7" t="str">
        <f t="shared" si="23"/>
        <v/>
      </c>
      <c r="N245" s="9"/>
      <c r="O245" s="7" t="str">
        <f t="shared" si="24"/>
        <v/>
      </c>
      <c r="P245" s="7" t="str">
        <f t="shared" si="25"/>
        <v/>
      </c>
      <c r="Q245" s="7" t="str">
        <f t="shared" si="26"/>
        <v/>
      </c>
      <c r="S245" t="str">
        <f t="shared" si="27"/>
        <v/>
      </c>
    </row>
    <row r="246" spans="4:19" x14ac:dyDescent="0.35">
      <c r="D246" s="1"/>
      <c r="H246" s="1"/>
      <c r="K246" s="1" t="str">
        <f t="shared" ca="1" si="28"/>
        <v/>
      </c>
      <c r="L246" s="7" t="str">
        <f t="shared" si="22"/>
        <v/>
      </c>
      <c r="M246" s="7" t="str">
        <f t="shared" si="23"/>
        <v/>
      </c>
      <c r="N246" s="9"/>
      <c r="O246" s="7" t="str">
        <f t="shared" si="24"/>
        <v/>
      </c>
      <c r="P246" s="7" t="str">
        <f t="shared" si="25"/>
        <v/>
      </c>
      <c r="Q246" s="7" t="str">
        <f t="shared" si="26"/>
        <v/>
      </c>
      <c r="S246" t="str">
        <f t="shared" si="27"/>
        <v/>
      </c>
    </row>
    <row r="247" spans="4:19" x14ac:dyDescent="0.35">
      <c r="D247" s="1"/>
      <c r="H247" s="1"/>
      <c r="K247" s="1" t="str">
        <f t="shared" ca="1" si="28"/>
        <v/>
      </c>
      <c r="L247" s="7" t="str">
        <f t="shared" si="22"/>
        <v/>
      </c>
      <c r="M247" s="7" t="str">
        <f t="shared" si="23"/>
        <v/>
      </c>
      <c r="N247" s="9"/>
      <c r="O247" s="7" t="str">
        <f t="shared" si="24"/>
        <v/>
      </c>
      <c r="P247" s="7" t="str">
        <f t="shared" si="25"/>
        <v/>
      </c>
      <c r="Q247" s="7" t="str">
        <f t="shared" si="26"/>
        <v/>
      </c>
      <c r="S247" t="str">
        <f t="shared" si="27"/>
        <v/>
      </c>
    </row>
    <row r="248" spans="4:19" x14ac:dyDescent="0.35">
      <c r="D248" s="1"/>
      <c r="H248" s="1"/>
      <c r="K248" s="1" t="str">
        <f t="shared" ca="1" si="28"/>
        <v/>
      </c>
      <c r="L248" s="7" t="str">
        <f t="shared" si="22"/>
        <v/>
      </c>
      <c r="M248" s="7" t="str">
        <f t="shared" si="23"/>
        <v/>
      </c>
      <c r="N248" s="9"/>
      <c r="O248" s="7" t="str">
        <f t="shared" si="24"/>
        <v/>
      </c>
      <c r="P248" s="7" t="str">
        <f t="shared" si="25"/>
        <v/>
      </c>
      <c r="Q248" s="7" t="str">
        <f t="shared" si="26"/>
        <v/>
      </c>
      <c r="S248" t="str">
        <f t="shared" si="27"/>
        <v/>
      </c>
    </row>
    <row r="249" spans="4:19" x14ac:dyDescent="0.35">
      <c r="D249" s="1"/>
      <c r="H249" s="1"/>
      <c r="K249" s="1" t="str">
        <f t="shared" ca="1" si="28"/>
        <v/>
      </c>
      <c r="L249" s="7" t="str">
        <f t="shared" si="22"/>
        <v/>
      </c>
      <c r="M249" s="7" t="str">
        <f t="shared" si="23"/>
        <v/>
      </c>
      <c r="N249" s="9"/>
      <c r="O249" s="7" t="str">
        <f t="shared" si="24"/>
        <v/>
      </c>
      <c r="P249" s="7" t="str">
        <f t="shared" si="25"/>
        <v/>
      </c>
      <c r="Q249" s="7" t="str">
        <f t="shared" si="26"/>
        <v/>
      </c>
      <c r="S249" t="str">
        <f t="shared" si="27"/>
        <v/>
      </c>
    </row>
    <row r="250" spans="4:19" x14ac:dyDescent="0.35">
      <c r="D250" s="1"/>
      <c r="H250" s="1"/>
      <c r="K250" s="1" t="str">
        <f t="shared" ca="1" si="28"/>
        <v/>
      </c>
      <c r="L250" s="7" t="str">
        <f t="shared" si="22"/>
        <v/>
      </c>
      <c r="M250" s="7" t="str">
        <f t="shared" si="23"/>
        <v/>
      </c>
      <c r="N250" s="9"/>
      <c r="O250" s="7" t="str">
        <f t="shared" si="24"/>
        <v/>
      </c>
      <c r="P250" s="7" t="str">
        <f t="shared" si="25"/>
        <v/>
      </c>
      <c r="Q250" s="7" t="str">
        <f t="shared" si="26"/>
        <v/>
      </c>
      <c r="S250" t="str">
        <f t="shared" si="27"/>
        <v/>
      </c>
    </row>
    <row r="251" spans="4:19" x14ac:dyDescent="0.35">
      <c r="D251" s="1"/>
      <c r="H251" s="1"/>
      <c r="K251" s="1" t="str">
        <f t="shared" ca="1" si="28"/>
        <v/>
      </c>
      <c r="L251" s="7" t="str">
        <f t="shared" si="22"/>
        <v/>
      </c>
      <c r="M251" s="7" t="str">
        <f t="shared" si="23"/>
        <v/>
      </c>
      <c r="N251" s="9"/>
      <c r="O251" s="7" t="str">
        <f t="shared" si="24"/>
        <v/>
      </c>
      <c r="P251" s="7" t="str">
        <f t="shared" si="25"/>
        <v/>
      </c>
      <c r="Q251" s="7" t="str">
        <f t="shared" si="26"/>
        <v/>
      </c>
      <c r="S251" t="str">
        <f t="shared" si="27"/>
        <v/>
      </c>
    </row>
    <row r="252" spans="4:19" x14ac:dyDescent="0.35">
      <c r="D252" s="1"/>
      <c r="H252" s="1"/>
      <c r="K252" s="1" t="str">
        <f t="shared" ca="1" si="28"/>
        <v/>
      </c>
      <c r="L252" s="7" t="str">
        <f t="shared" si="22"/>
        <v/>
      </c>
      <c r="M252" s="7" t="str">
        <f t="shared" si="23"/>
        <v/>
      </c>
      <c r="N252" s="9"/>
      <c r="O252" s="7" t="str">
        <f t="shared" si="24"/>
        <v/>
      </c>
      <c r="P252" s="7" t="str">
        <f t="shared" si="25"/>
        <v/>
      </c>
      <c r="Q252" s="7" t="str">
        <f t="shared" si="26"/>
        <v/>
      </c>
      <c r="S252" t="str">
        <f t="shared" si="27"/>
        <v/>
      </c>
    </row>
    <row r="253" spans="4:19" x14ac:dyDescent="0.35">
      <c r="D253" s="1"/>
      <c r="H253" s="1"/>
      <c r="K253" s="1" t="str">
        <f t="shared" ca="1" si="28"/>
        <v/>
      </c>
      <c r="L253" s="7" t="str">
        <f t="shared" si="22"/>
        <v/>
      </c>
      <c r="M253" s="7" t="str">
        <f t="shared" si="23"/>
        <v/>
      </c>
      <c r="N253" s="9"/>
      <c r="O253" s="7" t="str">
        <f t="shared" si="24"/>
        <v/>
      </c>
      <c r="P253" s="7" t="str">
        <f t="shared" si="25"/>
        <v/>
      </c>
      <c r="Q253" s="7" t="str">
        <f t="shared" si="26"/>
        <v/>
      </c>
      <c r="S253" t="str">
        <f t="shared" si="27"/>
        <v/>
      </c>
    </row>
    <row r="254" spans="4:19" x14ac:dyDescent="0.35">
      <c r="D254" s="1"/>
      <c r="H254" s="1"/>
      <c r="K254" s="1" t="str">
        <f t="shared" ca="1" si="28"/>
        <v/>
      </c>
      <c r="L254" s="7" t="str">
        <f t="shared" si="22"/>
        <v/>
      </c>
      <c r="M254" s="7" t="str">
        <f t="shared" si="23"/>
        <v/>
      </c>
      <c r="N254" s="9"/>
      <c r="O254" s="7" t="str">
        <f t="shared" si="24"/>
        <v/>
      </c>
      <c r="P254" s="7" t="str">
        <f t="shared" si="25"/>
        <v/>
      </c>
      <c r="Q254" s="7" t="str">
        <f t="shared" si="26"/>
        <v/>
      </c>
      <c r="S254" t="str">
        <f t="shared" si="27"/>
        <v/>
      </c>
    </row>
    <row r="255" spans="4:19" x14ac:dyDescent="0.35">
      <c r="D255" s="1"/>
      <c r="H255" s="1"/>
      <c r="K255" s="1" t="str">
        <f t="shared" ca="1" si="28"/>
        <v/>
      </c>
      <c r="L255" s="7" t="str">
        <f t="shared" si="22"/>
        <v/>
      </c>
      <c r="M255" s="7" t="str">
        <f t="shared" si="23"/>
        <v/>
      </c>
      <c r="N255" s="9"/>
      <c r="O255" s="7" t="str">
        <f t="shared" si="24"/>
        <v/>
      </c>
      <c r="P255" s="7" t="str">
        <f t="shared" si="25"/>
        <v/>
      </c>
      <c r="Q255" s="7" t="str">
        <f t="shared" si="26"/>
        <v/>
      </c>
      <c r="S255" t="str">
        <f t="shared" si="27"/>
        <v/>
      </c>
    </row>
    <row r="256" spans="4:19" x14ac:dyDescent="0.35">
      <c r="D256" s="1"/>
      <c r="H256" s="1"/>
      <c r="K256" s="1" t="str">
        <f t="shared" ca="1" si="28"/>
        <v/>
      </c>
      <c r="L256" s="7" t="str">
        <f t="shared" si="22"/>
        <v/>
      </c>
      <c r="M256" s="7" t="str">
        <f t="shared" si="23"/>
        <v/>
      </c>
      <c r="N256" s="9"/>
      <c r="O256" s="7" t="str">
        <f t="shared" si="24"/>
        <v/>
      </c>
      <c r="P256" s="7" t="str">
        <f t="shared" si="25"/>
        <v/>
      </c>
      <c r="Q256" s="7" t="str">
        <f t="shared" si="26"/>
        <v/>
      </c>
      <c r="S256" t="str">
        <f t="shared" si="27"/>
        <v/>
      </c>
    </row>
    <row r="257" spans="4:19" x14ac:dyDescent="0.35">
      <c r="D257" s="1"/>
      <c r="H257" s="1"/>
      <c r="K257" s="1" t="str">
        <f t="shared" ca="1" si="28"/>
        <v/>
      </c>
      <c r="L257" s="7" t="str">
        <f t="shared" si="22"/>
        <v/>
      </c>
      <c r="M257" s="7" t="str">
        <f t="shared" si="23"/>
        <v/>
      </c>
      <c r="N257" s="9"/>
      <c r="O257" s="7" t="str">
        <f t="shared" si="24"/>
        <v/>
      </c>
      <c r="P257" s="7" t="str">
        <f t="shared" si="25"/>
        <v/>
      </c>
      <c r="Q257" s="7" t="str">
        <f t="shared" si="26"/>
        <v/>
      </c>
      <c r="S257" t="str">
        <f t="shared" si="27"/>
        <v/>
      </c>
    </row>
    <row r="258" spans="4:19" x14ac:dyDescent="0.35">
      <c r="D258" s="1"/>
      <c r="H258" s="1"/>
      <c r="K258" s="1" t="str">
        <f t="shared" ca="1" si="28"/>
        <v/>
      </c>
      <c r="L258" s="7" t="str">
        <f t="shared" si="22"/>
        <v/>
      </c>
      <c r="M258" s="7" t="str">
        <f t="shared" si="23"/>
        <v/>
      </c>
      <c r="N258" s="9"/>
      <c r="O258" s="7" t="str">
        <f t="shared" si="24"/>
        <v/>
      </c>
      <c r="P258" s="7" t="str">
        <f t="shared" si="25"/>
        <v/>
      </c>
      <c r="Q258" s="7" t="str">
        <f t="shared" si="26"/>
        <v/>
      </c>
      <c r="S258" t="str">
        <f t="shared" si="27"/>
        <v/>
      </c>
    </row>
    <row r="259" spans="4:19" x14ac:dyDescent="0.35">
      <c r="D259" s="1"/>
      <c r="H259" s="1"/>
      <c r="K259" s="1" t="str">
        <f t="shared" ca="1" si="28"/>
        <v/>
      </c>
      <c r="L259" s="7" t="str">
        <f t="shared" si="22"/>
        <v/>
      </c>
      <c r="M259" s="7" t="str">
        <f t="shared" si="23"/>
        <v/>
      </c>
      <c r="N259" s="9"/>
      <c r="O259" s="7" t="str">
        <f t="shared" si="24"/>
        <v/>
      </c>
      <c r="P259" s="7" t="str">
        <f t="shared" si="25"/>
        <v/>
      </c>
      <c r="Q259" s="7" t="str">
        <f t="shared" si="26"/>
        <v/>
      </c>
      <c r="S259" t="str">
        <f t="shared" si="27"/>
        <v/>
      </c>
    </row>
    <row r="260" spans="4:19" x14ac:dyDescent="0.35">
      <c r="D260" s="1"/>
      <c r="H260" s="1"/>
      <c r="K260" s="1" t="str">
        <f t="shared" ca="1" si="28"/>
        <v/>
      </c>
      <c r="L260" s="7" t="str">
        <f t="shared" si="22"/>
        <v/>
      </c>
      <c r="M260" s="7" t="str">
        <f t="shared" si="23"/>
        <v/>
      </c>
      <c r="N260" s="9"/>
      <c r="O260" s="7" t="str">
        <f t="shared" si="24"/>
        <v/>
      </c>
      <c r="P260" s="7" t="str">
        <f t="shared" si="25"/>
        <v/>
      </c>
      <c r="Q260" s="7" t="str">
        <f t="shared" si="26"/>
        <v/>
      </c>
      <c r="S260" t="str">
        <f t="shared" si="27"/>
        <v/>
      </c>
    </row>
    <row r="261" spans="4:19" x14ac:dyDescent="0.35">
      <c r="D261" s="1"/>
      <c r="H261" s="1"/>
      <c r="K261" s="1" t="str">
        <f t="shared" ca="1" si="28"/>
        <v/>
      </c>
      <c r="L261" s="7" t="str">
        <f t="shared" si="22"/>
        <v/>
      </c>
      <c r="M261" s="7" t="str">
        <f t="shared" si="23"/>
        <v/>
      </c>
      <c r="N261" s="9"/>
      <c r="O261" s="7" t="str">
        <f t="shared" si="24"/>
        <v/>
      </c>
      <c r="P261" s="7" t="str">
        <f t="shared" si="25"/>
        <v/>
      </c>
      <c r="Q261" s="7" t="str">
        <f t="shared" si="26"/>
        <v/>
      </c>
      <c r="S261" t="str">
        <f t="shared" si="27"/>
        <v/>
      </c>
    </row>
    <row r="262" spans="4:19" x14ac:dyDescent="0.35">
      <c r="D262" s="1"/>
      <c r="H262" s="1"/>
      <c r="K262" s="1" t="str">
        <f t="shared" ca="1" si="28"/>
        <v/>
      </c>
      <c r="L262" s="7" t="str">
        <f t="shared" ref="L262:L266" si="29">IF(ISBLANK(E262),"",E262)</f>
        <v/>
      </c>
      <c r="M262" s="7" t="str">
        <f t="shared" ref="M262:M266" si="30">IF(ISBLANK(I262),"",I262)</f>
        <v/>
      </c>
      <c r="N262" s="9"/>
      <c r="O262" s="7" t="str">
        <f t="shared" si="24"/>
        <v/>
      </c>
      <c r="P262" s="7" t="str">
        <f t="shared" si="25"/>
        <v/>
      </c>
      <c r="Q262" s="7" t="str">
        <f t="shared" si="26"/>
        <v/>
      </c>
      <c r="S262" t="str">
        <f t="shared" si="27"/>
        <v/>
      </c>
    </row>
    <row r="263" spans="4:19" x14ac:dyDescent="0.35">
      <c r="D263" s="1"/>
      <c r="H263" s="1"/>
      <c r="K263" s="1" t="str">
        <f t="shared" ca="1" si="28"/>
        <v/>
      </c>
      <c r="L263" s="7" t="str">
        <f t="shared" si="29"/>
        <v/>
      </c>
      <c r="M263" s="7" t="str">
        <f t="shared" si="30"/>
        <v/>
      </c>
      <c r="N263" s="9"/>
      <c r="O263" s="7" t="str">
        <f t="shared" ref="O263:O266" si="31">IF(ISNUMBER(L263),AVERAGE(L263:M263),"")</f>
        <v/>
      </c>
      <c r="P263" s="7" t="str">
        <f t="shared" ref="P263:P266" si="32">IFERROR(1.02*O263,"")</f>
        <v/>
      </c>
      <c r="Q263" s="7" t="str">
        <f t="shared" ref="Q263:Q266" si="33">IFERROR(0.98*O263,"")</f>
        <v/>
      </c>
      <c r="S263" t="str">
        <f t="shared" ref="S263:S265" si="34">IF(AND(ISNUMBER(N263),ISNUMBER(L263)),IF(OR(N263&gt;MAX(L263,P263),N263&lt;MIN(M263,Q263)),"MCP finding","no MCP"),"")</f>
        <v/>
      </c>
    </row>
    <row r="264" spans="4:19" x14ac:dyDescent="0.35">
      <c r="D264" s="1"/>
      <c r="H264" s="1"/>
      <c r="K264" s="1" t="str">
        <f t="shared" ca="1" si="28"/>
        <v/>
      </c>
      <c r="L264" s="7" t="str">
        <f t="shared" si="29"/>
        <v/>
      </c>
      <c r="M264" s="7" t="str">
        <f t="shared" si="30"/>
        <v/>
      </c>
      <c r="N264" s="9"/>
      <c r="O264" s="7" t="str">
        <f t="shared" si="31"/>
        <v/>
      </c>
      <c r="P264" s="7" t="str">
        <f t="shared" si="32"/>
        <v/>
      </c>
      <c r="Q264" s="7" t="str">
        <f t="shared" si="33"/>
        <v/>
      </c>
      <c r="S264" t="str">
        <f t="shared" si="34"/>
        <v/>
      </c>
    </row>
    <row r="265" spans="4:19" x14ac:dyDescent="0.35">
      <c r="D265" s="1"/>
      <c r="H265" s="1"/>
      <c r="K265" s="1" t="str">
        <f t="shared" ca="1" si="28"/>
        <v/>
      </c>
      <c r="L265" s="7" t="str">
        <f t="shared" si="29"/>
        <v/>
      </c>
      <c r="M265" s="7" t="str">
        <f t="shared" si="30"/>
        <v/>
      </c>
      <c r="N265" s="9"/>
      <c r="O265" s="7" t="str">
        <f t="shared" si="31"/>
        <v/>
      </c>
      <c r="P265" s="7" t="str">
        <f t="shared" si="32"/>
        <v/>
      </c>
      <c r="Q265" s="7" t="str">
        <f t="shared" si="33"/>
        <v/>
      </c>
      <c r="S265" t="str">
        <f t="shared" si="34"/>
        <v/>
      </c>
    </row>
    <row r="266" spans="4:19" x14ac:dyDescent="0.35">
      <c r="D266" s="1"/>
      <c r="H266" s="1"/>
      <c r="K266" s="1" t="str">
        <f t="shared" ca="1" si="28"/>
        <v/>
      </c>
      <c r="L266" s="7" t="str">
        <f t="shared" si="29"/>
        <v/>
      </c>
      <c r="M266" s="7" t="str">
        <f t="shared" si="30"/>
        <v/>
      </c>
      <c r="N266" s="9"/>
      <c r="O266" s="7" t="str">
        <f t="shared" si="31"/>
        <v/>
      </c>
      <c r="P266" s="7" t="str">
        <f t="shared" si="32"/>
        <v/>
      </c>
      <c r="Q266" s="7" t="str">
        <f t="shared" si="33"/>
        <v/>
      </c>
      <c r="S266" t="str">
        <f>IF(AND(ISNUMBER(N266),ISNUMBER(L266)),IF(OR(N266&gt;MAX(L266,P266),N266&lt;MIN(M266,Q266)),"MCP finding","no MCP"),"")</f>
        <v/>
      </c>
    </row>
  </sheetData>
  <conditionalFormatting sqref="S1:S1048576">
    <cfRule type="containsText" dxfId="4" priority="1" operator="containsText" text="MCP finding">
      <formula>NOT(ISERROR(SEARCH("MCP finding",S1)))</formula>
    </cfRule>
  </conditionalFormatting>
  <dataValidations count="3">
    <dataValidation type="list" allowBlank="1" showInputMessage="1" showErrorMessage="1" sqref="A9" xr:uid="{5D12B475-1AD7-431D-813F-C125158F39D4}">
      <formula1>$Z$2:$Z$29</formula1>
    </dataValidation>
    <dataValidation type="list" allowBlank="1" showInputMessage="1" showErrorMessage="1" sqref="A21" xr:uid="{04EC363D-BDAA-4D4E-A108-BD47A4796153}">
      <formula1>$X$7:$X$154</formula1>
    </dataValidation>
    <dataValidation type="list" allowBlank="1" showInputMessage="1" showErrorMessage="1" sqref="A3" xr:uid="{49D6AA0C-303D-4031-8EFF-EE587F529D74}">
      <formula1>$AF$1:$AF$2</formula1>
    </dataValidation>
  </dataValidations>
  <pageMargins left="0.7" right="0.7" top="0.75" bottom="0.75" header="0.3" footer="0.3"/>
  <pageSetup orientation="portrait" r:id="rId1"/>
  <ignoredErrors>
    <ignoredError sqref="U6:V6" evalError="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521AA-B2C3-41F9-9F2C-16C411E39DB5}">
  <sheetPr>
    <tabColor rgb="FFFFFF00"/>
  </sheetPr>
  <dimension ref="A1:AT765"/>
  <sheetViews>
    <sheetView workbookViewId="0">
      <selection activeCell="E31" sqref="E31"/>
    </sheetView>
  </sheetViews>
  <sheetFormatPr defaultRowHeight="14.5" x14ac:dyDescent="0.35"/>
  <cols>
    <col min="1" max="1" width="20.26953125" customWidth="1"/>
    <col min="2" max="2" width="11" customWidth="1"/>
    <col min="3" max="3" width="11.08984375" customWidth="1"/>
    <col min="4" max="5" width="12.453125" customWidth="1"/>
    <col min="6" max="6" width="14.26953125" bestFit="1" customWidth="1"/>
    <col min="11" max="11" width="12.54296875" bestFit="1" customWidth="1"/>
    <col min="12" max="12" width="13.1796875" bestFit="1" customWidth="1"/>
    <col min="13" max="13" width="20.1796875" customWidth="1"/>
    <col min="14" max="14" width="13.54296875" bestFit="1" customWidth="1"/>
    <col min="15" max="15" width="8.7265625" customWidth="1"/>
    <col min="16" max="18" width="8.7265625" hidden="1" customWidth="1"/>
    <col min="19" max="19" width="8.7265625" style="34" hidden="1" customWidth="1"/>
    <col min="20" max="25" width="8.7265625" hidden="1" customWidth="1"/>
    <col min="26" max="31" width="8.7265625" customWidth="1"/>
    <col min="32" max="32" width="8.7265625" hidden="1" customWidth="1"/>
    <col min="33" max="34" width="8.7265625" customWidth="1"/>
  </cols>
  <sheetData>
    <row r="1" spans="1:46" x14ac:dyDescent="0.35">
      <c r="A1" t="s">
        <v>556</v>
      </c>
      <c r="B1" s="2"/>
      <c r="K1" s="15"/>
      <c r="N1" s="5" t="s">
        <v>555</v>
      </c>
    </row>
    <row r="2" spans="1:46" x14ac:dyDescent="0.35">
      <c r="A2" s="33" t="s">
        <v>6</v>
      </c>
      <c r="B2" s="8"/>
      <c r="D2" s="36" t="s">
        <v>401</v>
      </c>
      <c r="E2" s="36" t="s">
        <v>402</v>
      </c>
      <c r="F2" s="95" t="s">
        <v>405</v>
      </c>
      <c r="G2" s="95"/>
      <c r="H2" s="95"/>
      <c r="I2" s="95"/>
      <c r="J2" s="95"/>
      <c r="K2" s="95"/>
      <c r="L2" s="95"/>
      <c r="M2" s="95"/>
      <c r="N2" s="95"/>
    </row>
    <row r="3" spans="1:46" x14ac:dyDescent="0.35">
      <c r="A3" s="91" t="s">
        <v>406</v>
      </c>
      <c r="B3" s="93" t="s">
        <v>407</v>
      </c>
      <c r="C3" s="94"/>
      <c r="D3" s="37" t="s">
        <v>403</v>
      </c>
      <c r="E3" s="37" t="s">
        <v>404</v>
      </c>
      <c r="F3" s="95"/>
      <c r="G3" s="95"/>
      <c r="H3" s="95"/>
      <c r="I3" s="95"/>
      <c r="J3" s="95"/>
      <c r="K3" s="95"/>
      <c r="L3" s="95"/>
      <c r="M3" s="95"/>
      <c r="N3" s="95"/>
      <c r="U3" s="1"/>
    </row>
    <row r="4" spans="1:46" x14ac:dyDescent="0.35">
      <c r="A4" s="92"/>
      <c r="B4" s="27" t="str">
        <f>RIGHT(B3,3)</f>
        <v>API</v>
      </c>
      <c r="D4" s="8"/>
      <c r="E4" s="8"/>
      <c r="F4" s="95"/>
      <c r="G4" s="95"/>
      <c r="H4" s="95"/>
      <c r="I4" s="95"/>
      <c r="J4" s="95"/>
      <c r="K4" s="95"/>
      <c r="L4" s="95"/>
      <c r="M4" s="95"/>
      <c r="N4" s="95"/>
      <c r="U4" s="1"/>
      <c r="AM4" s="35"/>
      <c r="AN4" s="35"/>
      <c r="AO4" s="35"/>
      <c r="AP4" s="35"/>
      <c r="AQ4" s="35"/>
      <c r="AR4" s="35"/>
      <c r="AS4" s="35"/>
      <c r="AT4" s="35"/>
    </row>
    <row r="5" spans="1:46" x14ac:dyDescent="0.35">
      <c r="A5" s="31" t="s">
        <v>160</v>
      </c>
      <c r="B5" s="14">
        <f ca="1">EDATE(B6,-12)</f>
        <v>44976</v>
      </c>
      <c r="D5" s="23"/>
      <c r="E5" s="23"/>
      <c r="F5" s="95"/>
      <c r="G5" s="95"/>
      <c r="H5" s="95"/>
      <c r="I5" s="95"/>
      <c r="J5" s="95"/>
      <c r="K5" s="95"/>
      <c r="L5" s="95"/>
      <c r="M5" s="95"/>
      <c r="N5" s="95"/>
      <c r="U5" s="1"/>
      <c r="AM5" s="35"/>
      <c r="AN5" s="35"/>
      <c r="AO5" s="35"/>
      <c r="AP5" s="35"/>
      <c r="AQ5" s="35"/>
      <c r="AR5" s="35"/>
      <c r="AS5" s="35"/>
      <c r="AT5" s="35"/>
    </row>
    <row r="6" spans="1:46" x14ac:dyDescent="0.35">
      <c r="A6" s="33" t="s">
        <v>161</v>
      </c>
      <c r="B6" s="14">
        <f ca="1">TODAY()-1</f>
        <v>45341</v>
      </c>
      <c r="C6" s="4"/>
      <c r="D6" s="7"/>
      <c r="E6" s="7"/>
      <c r="F6" s="95"/>
      <c r="G6" s="95"/>
      <c r="H6" s="95"/>
      <c r="I6" s="95"/>
      <c r="J6" s="95"/>
      <c r="K6" s="95"/>
      <c r="L6" s="95"/>
      <c r="M6" s="95"/>
      <c r="N6" s="95"/>
      <c r="P6" t="str" cm="1">
        <f t="array" aca="1" ref="P6" ca="1">_xll.RHistory($B$2&amp;"=","ASK.Timestamp;ASK.High","START:"&amp;$B$5&amp;" END:"&amp;$B$6&amp;" TIMEZONE:"&amp;$B$4&amp;" INTERVAL:1D",,"TSREPEAT:NO CH:Fd",U7)</f>
        <v>Invalid RIC(s): =</v>
      </c>
      <c r="R6" t="str" cm="1">
        <f t="array" aca="1" ref="R6" ca="1">_xll.RHistory($B$2&amp;"=","BID.Timestamp;BID.Low","START:"&amp;$B$5&amp;" END:"&amp;$B$6&amp;" TIMEZONE:"&amp;$B$4&amp;" INTERVAL:1D",,"TSREPEAT:NO CH:Fd",R7)</f>
        <v>Invalid RIC(s): =</v>
      </c>
      <c r="T6" t="str">
        <f ca="1">_xll.RHistory($D$4,"MID_YLD_1.Timestamp;MID_YLD_1.Value","TIMEZONE:"&amp;$B$4&amp;" START:"&amp;$B$5&amp;" END:"&amp;$B$6&amp;" INTERVAL:1D",,"TSREPEAT:NO CH:Fd",W7)</f>
        <v>No instrument defined.</v>
      </c>
      <c r="U6" s="1"/>
      <c r="X6" t="str">
        <f ca="1">_xll.RHistory($E$4,"MID_YLD_1.Timestamp;MID_YLD_1.Value","TIMEZONE:"&amp;$B$4&amp;" START:"&amp;$B$5&amp;" END:"&amp;$B$6&amp;" INTERVAL:1D",,"TSREPEAT:NO CH:Fd",Y7)</f>
        <v>No instrument defined.</v>
      </c>
      <c r="AM6" s="35"/>
      <c r="AN6" s="35"/>
      <c r="AO6" s="35"/>
      <c r="AP6" s="35"/>
      <c r="AQ6" s="35"/>
      <c r="AR6" s="35"/>
      <c r="AS6" s="35"/>
      <c r="AT6" s="35"/>
    </row>
    <row r="7" spans="1:46" ht="16.5" x14ac:dyDescent="0.45">
      <c r="A7" s="38" t="s">
        <v>213</v>
      </c>
      <c r="B7" s="39" t="s">
        <v>552</v>
      </c>
      <c r="C7" s="38" t="s">
        <v>553</v>
      </c>
      <c r="D7" s="40" t="s">
        <v>374</v>
      </c>
      <c r="E7" s="40" t="s">
        <v>373</v>
      </c>
      <c r="F7" s="41" t="s">
        <v>0</v>
      </c>
      <c r="G7" s="38" t="s">
        <v>354</v>
      </c>
      <c r="H7" s="38" t="s">
        <v>355</v>
      </c>
      <c r="I7" s="38" t="s">
        <v>356</v>
      </c>
      <c r="J7" s="5"/>
      <c r="K7" s="42" t="s">
        <v>1</v>
      </c>
      <c r="L7" s="36" t="s">
        <v>2</v>
      </c>
      <c r="M7" s="36" t="s">
        <v>214</v>
      </c>
      <c r="N7" s="43" t="s">
        <v>359</v>
      </c>
      <c r="U7" s="1"/>
      <c r="Y7" s="1"/>
      <c r="AF7" t="s">
        <v>407</v>
      </c>
      <c r="AM7" s="11"/>
      <c r="AN7" s="11"/>
      <c r="AO7" s="11"/>
      <c r="AP7" s="11"/>
      <c r="AQ7" s="11"/>
      <c r="AR7" s="11"/>
      <c r="AS7" s="11"/>
      <c r="AT7" s="11"/>
    </row>
    <row r="8" spans="1:46" x14ac:dyDescent="0.35">
      <c r="A8" s="10" t="str">
        <f ca="1">IF(R8&lt;$B$5,"",R8)</f>
        <v/>
      </c>
      <c r="B8" s="2" t="str">
        <f>IF(ISBLANK(V8),"",V8)</f>
        <v/>
      </c>
      <c r="C8" s="2" t="str">
        <f>IF(ISBLANK(S8),"",S8)</f>
        <v/>
      </c>
      <c r="D8" s="7" t="str">
        <f>IF(ISBLANK(X8),"",X8)</f>
        <v/>
      </c>
      <c r="E8" s="7" t="str">
        <f>IF(ISBLANK(Z8),"",Z8)</f>
        <v/>
      </c>
      <c r="F8" s="3"/>
      <c r="G8" s="7" t="e">
        <f>IFERROR((B8+C8)/2,"") * ((1+D8)/(1+E8))</f>
        <v>#VALUE!</v>
      </c>
      <c r="H8" s="7" t="str">
        <f t="shared" ref="H8:H71" si="0">IFERROR(G8*1.02,"")</f>
        <v/>
      </c>
      <c r="I8" s="7" t="str">
        <f t="shared" ref="I8:I71" si="1">IFERROR(G8*0.98,"")</f>
        <v/>
      </c>
      <c r="K8" s="15" t="str">
        <f>IF(AND(ISNUMBER(F8),ISNUMBER(B8)),(IF(OR(AND(F8&gt;H8),AND(F8&lt;I8)),"MCP finding","no MCP")),"")</f>
        <v/>
      </c>
      <c r="L8" s="19">
        <f>COUNTIF(K:K,"MCP finding")</f>
        <v>0</v>
      </c>
      <c r="M8" s="20" t="e">
        <f ca="1">TODAY()-INDEX(A:A,MATCH("MCP finding",K:K,0))</f>
        <v>#N/A</v>
      </c>
      <c r="N8" s="21" t="e">
        <f>INDEX(A:A,MATCH("MCP finding",K:K,0))</f>
        <v>#N/A</v>
      </c>
      <c r="P8" s="1"/>
      <c r="R8" s="1"/>
      <c r="U8" s="1"/>
      <c r="W8" s="1"/>
      <c r="Y8" s="1"/>
      <c r="AF8" t="s">
        <v>408</v>
      </c>
    </row>
    <row r="9" spans="1:46" x14ac:dyDescent="0.35">
      <c r="A9" s="10" t="str">
        <f t="shared" ref="A9:A72" ca="1" si="2">IF(R9&lt;$B$5,"",R9)</f>
        <v/>
      </c>
      <c r="B9" s="2" t="str">
        <f t="shared" ref="B9:B72" si="3">IF(ISBLANK(V9),"",V9)</f>
        <v/>
      </c>
      <c r="C9" s="2" t="str">
        <f t="shared" ref="C9:C72" si="4">IF(ISBLANK(S9),"",S9)</f>
        <v/>
      </c>
      <c r="D9" s="7" t="str">
        <f t="shared" ref="D9:D72" si="5">IF(ISBLANK(X9),"",X9)</f>
        <v/>
      </c>
      <c r="E9" s="7" t="str">
        <f t="shared" ref="E9:E72" si="6">IF(ISBLANK(Z9),"",Z9)</f>
        <v/>
      </c>
      <c r="F9" s="3"/>
      <c r="G9" s="7" t="e">
        <f t="shared" ref="G9:G72" si="7">IFERROR((B9+C9)/2,"") * ((1+D9)/(1+E9))</f>
        <v>#VALUE!</v>
      </c>
      <c r="H9" s="7" t="str">
        <f t="shared" si="0"/>
        <v/>
      </c>
      <c r="I9" s="7" t="str">
        <f t="shared" si="1"/>
        <v/>
      </c>
      <c r="K9" s="15" t="str">
        <f t="shared" ref="K9:K72" si="8">IF(AND(ISNUMBER(F9),ISNUMBER(B9)),(IF(OR(AND(F9&gt;H9),AND(F9&lt;I9)),"MCP finding","no MCP")),"")</f>
        <v/>
      </c>
      <c r="P9" s="1"/>
      <c r="R9" s="1"/>
      <c r="U9" s="1"/>
      <c r="W9" s="1"/>
      <c r="Y9" s="1"/>
      <c r="AF9" t="s">
        <v>409</v>
      </c>
    </row>
    <row r="10" spans="1:46" x14ac:dyDescent="0.35">
      <c r="A10" s="10" t="str">
        <f t="shared" ca="1" si="2"/>
        <v/>
      </c>
      <c r="B10" s="2" t="str">
        <f t="shared" si="3"/>
        <v/>
      </c>
      <c r="C10" s="2" t="str">
        <f t="shared" si="4"/>
        <v/>
      </c>
      <c r="D10" s="7" t="str">
        <f t="shared" si="5"/>
        <v/>
      </c>
      <c r="E10" s="7" t="str">
        <f t="shared" si="6"/>
        <v/>
      </c>
      <c r="F10" s="3"/>
      <c r="G10" s="7" t="e">
        <f t="shared" si="7"/>
        <v>#VALUE!</v>
      </c>
      <c r="H10" s="7" t="str">
        <f t="shared" si="0"/>
        <v/>
      </c>
      <c r="I10" s="7" t="str">
        <f t="shared" si="1"/>
        <v/>
      </c>
      <c r="K10" s="15" t="str">
        <f t="shared" si="8"/>
        <v/>
      </c>
      <c r="P10" s="1"/>
      <c r="R10" s="1"/>
      <c r="U10" s="1"/>
      <c r="W10" s="1"/>
      <c r="Y10" s="1"/>
      <c r="AF10" t="s">
        <v>410</v>
      </c>
    </row>
    <row r="11" spans="1:46" x14ac:dyDescent="0.35">
      <c r="A11" s="10" t="str">
        <f t="shared" ca="1" si="2"/>
        <v/>
      </c>
      <c r="B11" s="2" t="str">
        <f t="shared" si="3"/>
        <v/>
      </c>
      <c r="C11" s="2" t="str">
        <f t="shared" si="4"/>
        <v/>
      </c>
      <c r="D11" s="7" t="str">
        <f t="shared" si="5"/>
        <v/>
      </c>
      <c r="E11" s="7" t="str">
        <f t="shared" si="6"/>
        <v/>
      </c>
      <c r="F11" s="3"/>
      <c r="G11" s="7" t="e">
        <f t="shared" si="7"/>
        <v>#VALUE!</v>
      </c>
      <c r="H11" s="7" t="str">
        <f t="shared" si="0"/>
        <v/>
      </c>
      <c r="I11" s="7" t="str">
        <f t="shared" si="1"/>
        <v/>
      </c>
      <c r="K11" s="15" t="str">
        <f t="shared" si="8"/>
        <v/>
      </c>
      <c r="P11" s="1"/>
      <c r="R11" s="1"/>
      <c r="U11" s="1"/>
      <c r="W11" s="1"/>
      <c r="Y11" s="1"/>
      <c r="AF11" t="s">
        <v>411</v>
      </c>
    </row>
    <row r="12" spans="1:46" x14ac:dyDescent="0.35">
      <c r="A12" s="10" t="str">
        <f t="shared" ca="1" si="2"/>
        <v/>
      </c>
      <c r="B12" s="2" t="str">
        <f t="shared" si="3"/>
        <v/>
      </c>
      <c r="C12" s="2" t="str">
        <f t="shared" si="4"/>
        <v/>
      </c>
      <c r="D12" s="7" t="str">
        <f t="shared" si="5"/>
        <v/>
      </c>
      <c r="E12" s="7" t="str">
        <f t="shared" si="6"/>
        <v/>
      </c>
      <c r="F12" s="3"/>
      <c r="G12" s="7" t="e">
        <f t="shared" si="7"/>
        <v>#VALUE!</v>
      </c>
      <c r="H12" s="7" t="str">
        <f t="shared" si="0"/>
        <v/>
      </c>
      <c r="I12" s="7" t="str">
        <f t="shared" si="1"/>
        <v/>
      </c>
      <c r="K12" s="15" t="str">
        <f t="shared" si="8"/>
        <v/>
      </c>
      <c r="P12" s="1"/>
      <c r="R12" s="1"/>
      <c r="U12" s="1"/>
      <c r="W12" s="1"/>
      <c r="Y12" s="1"/>
      <c r="AF12" t="s">
        <v>412</v>
      </c>
    </row>
    <row r="13" spans="1:46" x14ac:dyDescent="0.35">
      <c r="A13" s="10" t="str">
        <f t="shared" ca="1" si="2"/>
        <v/>
      </c>
      <c r="B13" s="2" t="str">
        <f t="shared" si="3"/>
        <v/>
      </c>
      <c r="C13" s="2" t="str">
        <f t="shared" si="4"/>
        <v/>
      </c>
      <c r="D13" s="7" t="str">
        <f t="shared" si="5"/>
        <v/>
      </c>
      <c r="E13" s="7" t="str">
        <f t="shared" si="6"/>
        <v/>
      </c>
      <c r="F13" s="3"/>
      <c r="G13" s="7" t="e">
        <f t="shared" si="7"/>
        <v>#VALUE!</v>
      </c>
      <c r="H13" s="7" t="str">
        <f t="shared" si="0"/>
        <v/>
      </c>
      <c r="I13" s="7" t="str">
        <f t="shared" si="1"/>
        <v/>
      </c>
      <c r="K13" s="15" t="str">
        <f t="shared" si="8"/>
        <v/>
      </c>
      <c r="P13" s="1"/>
      <c r="R13" s="1"/>
      <c r="U13" s="1"/>
      <c r="W13" s="1"/>
      <c r="Y13" s="1"/>
      <c r="AF13" t="s">
        <v>413</v>
      </c>
    </row>
    <row r="14" spans="1:46" x14ac:dyDescent="0.35">
      <c r="A14" s="10" t="str">
        <f t="shared" ca="1" si="2"/>
        <v/>
      </c>
      <c r="B14" s="2" t="str">
        <f t="shared" si="3"/>
        <v/>
      </c>
      <c r="C14" s="2" t="str">
        <f t="shared" si="4"/>
        <v/>
      </c>
      <c r="D14" s="7" t="str">
        <f t="shared" si="5"/>
        <v/>
      </c>
      <c r="E14" s="7" t="str">
        <f t="shared" si="6"/>
        <v/>
      </c>
      <c r="F14" s="3"/>
      <c r="G14" s="7" t="e">
        <f t="shared" si="7"/>
        <v>#VALUE!</v>
      </c>
      <c r="H14" s="7" t="str">
        <f t="shared" si="0"/>
        <v/>
      </c>
      <c r="I14" s="7" t="str">
        <f t="shared" si="1"/>
        <v/>
      </c>
      <c r="K14" s="15" t="str">
        <f t="shared" si="8"/>
        <v/>
      </c>
      <c r="P14" s="1"/>
      <c r="R14" s="1"/>
      <c r="U14" s="1"/>
      <c r="W14" s="1"/>
      <c r="Y14" s="1"/>
      <c r="AF14" t="s">
        <v>414</v>
      </c>
    </row>
    <row r="15" spans="1:46" x14ac:dyDescent="0.35">
      <c r="A15" s="10" t="str">
        <f t="shared" ca="1" si="2"/>
        <v/>
      </c>
      <c r="B15" s="2" t="str">
        <f t="shared" si="3"/>
        <v/>
      </c>
      <c r="C15" s="2" t="str">
        <f t="shared" si="4"/>
        <v/>
      </c>
      <c r="D15" s="7" t="str">
        <f t="shared" si="5"/>
        <v/>
      </c>
      <c r="E15" s="7" t="str">
        <f t="shared" si="6"/>
        <v/>
      </c>
      <c r="F15" s="3"/>
      <c r="G15" s="7" t="e">
        <f t="shared" si="7"/>
        <v>#VALUE!</v>
      </c>
      <c r="H15" s="7" t="str">
        <f t="shared" si="0"/>
        <v/>
      </c>
      <c r="I15" s="7" t="str">
        <f t="shared" si="1"/>
        <v/>
      </c>
      <c r="K15" s="15" t="str">
        <f t="shared" si="8"/>
        <v/>
      </c>
      <c r="P15" s="1"/>
      <c r="R15" s="1"/>
      <c r="U15" s="1"/>
      <c r="W15" s="1"/>
      <c r="Y15" s="1"/>
      <c r="AF15" t="s">
        <v>415</v>
      </c>
    </row>
    <row r="16" spans="1:46" x14ac:dyDescent="0.35">
      <c r="A16" s="10" t="str">
        <f t="shared" ca="1" si="2"/>
        <v/>
      </c>
      <c r="B16" s="2" t="str">
        <f t="shared" si="3"/>
        <v/>
      </c>
      <c r="C16" s="2" t="str">
        <f t="shared" si="4"/>
        <v/>
      </c>
      <c r="D16" s="7" t="str">
        <f t="shared" si="5"/>
        <v/>
      </c>
      <c r="E16" s="7" t="str">
        <f t="shared" si="6"/>
        <v/>
      </c>
      <c r="F16" s="3"/>
      <c r="G16" s="7" t="e">
        <f t="shared" si="7"/>
        <v>#VALUE!</v>
      </c>
      <c r="H16" s="7" t="str">
        <f t="shared" si="0"/>
        <v/>
      </c>
      <c r="I16" s="7" t="str">
        <f t="shared" si="1"/>
        <v/>
      </c>
      <c r="K16" s="15" t="str">
        <f t="shared" si="8"/>
        <v/>
      </c>
      <c r="P16" s="1"/>
      <c r="R16" s="1"/>
      <c r="U16" s="1"/>
      <c r="W16" s="1"/>
      <c r="Y16" s="1"/>
      <c r="AF16" t="s">
        <v>416</v>
      </c>
    </row>
    <row r="17" spans="1:32" x14ac:dyDescent="0.35">
      <c r="A17" s="10" t="str">
        <f t="shared" ca="1" si="2"/>
        <v/>
      </c>
      <c r="B17" s="2" t="str">
        <f t="shared" si="3"/>
        <v/>
      </c>
      <c r="C17" s="2" t="str">
        <f t="shared" si="4"/>
        <v/>
      </c>
      <c r="D17" s="7" t="str">
        <f t="shared" si="5"/>
        <v/>
      </c>
      <c r="E17" s="7" t="str">
        <f t="shared" si="6"/>
        <v/>
      </c>
      <c r="F17" s="3"/>
      <c r="G17" s="7" t="e">
        <f t="shared" si="7"/>
        <v>#VALUE!</v>
      </c>
      <c r="H17" s="7" t="str">
        <f t="shared" si="0"/>
        <v/>
      </c>
      <c r="I17" s="7" t="str">
        <f t="shared" si="1"/>
        <v/>
      </c>
      <c r="K17" s="15" t="str">
        <f t="shared" si="8"/>
        <v/>
      </c>
      <c r="P17" s="1"/>
      <c r="R17" s="1"/>
      <c r="U17" s="1"/>
      <c r="W17" s="1"/>
      <c r="Y17" s="1"/>
      <c r="AF17" t="s">
        <v>417</v>
      </c>
    </row>
    <row r="18" spans="1:32" x14ac:dyDescent="0.35">
      <c r="A18" s="10" t="str">
        <f t="shared" ca="1" si="2"/>
        <v/>
      </c>
      <c r="B18" s="2" t="str">
        <f t="shared" si="3"/>
        <v/>
      </c>
      <c r="C18" s="2" t="str">
        <f t="shared" si="4"/>
        <v/>
      </c>
      <c r="D18" s="7" t="str">
        <f t="shared" si="5"/>
        <v/>
      </c>
      <c r="E18" s="7" t="str">
        <f t="shared" si="6"/>
        <v/>
      </c>
      <c r="F18" s="3"/>
      <c r="G18" s="7" t="e">
        <f t="shared" si="7"/>
        <v>#VALUE!</v>
      </c>
      <c r="H18" s="7" t="str">
        <f t="shared" si="0"/>
        <v/>
      </c>
      <c r="I18" s="7" t="str">
        <f t="shared" si="1"/>
        <v/>
      </c>
      <c r="K18" s="15" t="str">
        <f t="shared" si="8"/>
        <v/>
      </c>
      <c r="P18" s="1"/>
      <c r="R18" s="1"/>
      <c r="U18" s="1"/>
      <c r="W18" s="1"/>
      <c r="Y18" s="1"/>
      <c r="AF18" t="s">
        <v>418</v>
      </c>
    </row>
    <row r="19" spans="1:32" x14ac:dyDescent="0.35">
      <c r="A19" s="10" t="str">
        <f t="shared" ca="1" si="2"/>
        <v/>
      </c>
      <c r="B19" s="2" t="str">
        <f t="shared" si="3"/>
        <v/>
      </c>
      <c r="C19" s="2" t="str">
        <f t="shared" si="4"/>
        <v/>
      </c>
      <c r="D19" s="7" t="str">
        <f t="shared" si="5"/>
        <v/>
      </c>
      <c r="E19" s="7" t="str">
        <f t="shared" si="6"/>
        <v/>
      </c>
      <c r="F19" s="3"/>
      <c r="G19" s="7" t="e">
        <f t="shared" si="7"/>
        <v>#VALUE!</v>
      </c>
      <c r="H19" s="7" t="str">
        <f t="shared" si="0"/>
        <v/>
      </c>
      <c r="I19" s="7" t="str">
        <f t="shared" si="1"/>
        <v/>
      </c>
      <c r="K19" s="15" t="str">
        <f t="shared" si="8"/>
        <v/>
      </c>
      <c r="P19" s="1"/>
      <c r="R19" s="1"/>
      <c r="U19" s="1"/>
      <c r="W19" s="1"/>
      <c r="Y19" s="1"/>
      <c r="AF19" t="s">
        <v>419</v>
      </c>
    </row>
    <row r="20" spans="1:32" x14ac:dyDescent="0.35">
      <c r="A20" s="10" t="str">
        <f t="shared" ca="1" si="2"/>
        <v/>
      </c>
      <c r="B20" s="2" t="str">
        <f t="shared" si="3"/>
        <v/>
      </c>
      <c r="C20" s="2" t="str">
        <f t="shared" si="4"/>
        <v/>
      </c>
      <c r="D20" s="7" t="str">
        <f t="shared" si="5"/>
        <v/>
      </c>
      <c r="E20" s="7" t="str">
        <f t="shared" si="6"/>
        <v/>
      </c>
      <c r="F20" s="3"/>
      <c r="G20" s="7" t="e">
        <f t="shared" si="7"/>
        <v>#VALUE!</v>
      </c>
      <c r="H20" s="7" t="str">
        <f t="shared" si="0"/>
        <v/>
      </c>
      <c r="I20" s="7" t="str">
        <f t="shared" si="1"/>
        <v/>
      </c>
      <c r="K20" s="15" t="str">
        <f t="shared" si="8"/>
        <v/>
      </c>
      <c r="P20" s="1"/>
      <c r="R20" s="1"/>
      <c r="U20" s="1"/>
      <c r="W20" s="1"/>
      <c r="Y20" s="1"/>
      <c r="AF20" t="s">
        <v>420</v>
      </c>
    </row>
    <row r="21" spans="1:32" x14ac:dyDescent="0.35">
      <c r="A21" s="10" t="str">
        <f t="shared" ca="1" si="2"/>
        <v/>
      </c>
      <c r="B21" s="2" t="str">
        <f t="shared" si="3"/>
        <v/>
      </c>
      <c r="C21" s="2" t="str">
        <f t="shared" si="4"/>
        <v/>
      </c>
      <c r="D21" s="7" t="str">
        <f t="shared" si="5"/>
        <v/>
      </c>
      <c r="E21" s="7" t="str">
        <f t="shared" si="6"/>
        <v/>
      </c>
      <c r="F21" s="3"/>
      <c r="G21" s="7" t="e">
        <f t="shared" si="7"/>
        <v>#VALUE!</v>
      </c>
      <c r="H21" s="7" t="str">
        <f t="shared" si="0"/>
        <v/>
      </c>
      <c r="I21" s="7" t="str">
        <f t="shared" si="1"/>
        <v/>
      </c>
      <c r="K21" s="15" t="str">
        <f t="shared" si="8"/>
        <v/>
      </c>
      <c r="P21" s="1"/>
      <c r="R21" s="1"/>
      <c r="U21" s="1"/>
      <c r="W21" s="1"/>
      <c r="Y21" s="1"/>
      <c r="AF21" t="s">
        <v>421</v>
      </c>
    </row>
    <row r="22" spans="1:32" x14ac:dyDescent="0.35">
      <c r="A22" s="10" t="str">
        <f t="shared" ca="1" si="2"/>
        <v/>
      </c>
      <c r="B22" s="2" t="str">
        <f t="shared" si="3"/>
        <v/>
      </c>
      <c r="C22" s="2" t="str">
        <f t="shared" si="4"/>
        <v/>
      </c>
      <c r="D22" s="7" t="str">
        <f t="shared" si="5"/>
        <v/>
      </c>
      <c r="E22" s="7" t="str">
        <f t="shared" si="6"/>
        <v/>
      </c>
      <c r="F22" s="3"/>
      <c r="G22" s="7" t="e">
        <f t="shared" si="7"/>
        <v>#VALUE!</v>
      </c>
      <c r="H22" s="7" t="str">
        <f t="shared" si="0"/>
        <v/>
      </c>
      <c r="I22" s="7" t="str">
        <f t="shared" si="1"/>
        <v/>
      </c>
      <c r="K22" s="15" t="str">
        <f t="shared" si="8"/>
        <v/>
      </c>
      <c r="P22" s="1"/>
      <c r="R22" s="1"/>
      <c r="U22" s="1"/>
      <c r="W22" s="1"/>
      <c r="Y22" s="1"/>
      <c r="AF22" t="s">
        <v>422</v>
      </c>
    </row>
    <row r="23" spans="1:32" x14ac:dyDescent="0.35">
      <c r="A23" s="10" t="str">
        <f t="shared" ca="1" si="2"/>
        <v/>
      </c>
      <c r="B23" s="2" t="str">
        <f t="shared" si="3"/>
        <v/>
      </c>
      <c r="C23" s="2" t="str">
        <f t="shared" si="4"/>
        <v/>
      </c>
      <c r="D23" s="7" t="str">
        <f t="shared" si="5"/>
        <v/>
      </c>
      <c r="E23" s="7" t="str">
        <f t="shared" si="6"/>
        <v/>
      </c>
      <c r="F23" s="3"/>
      <c r="G23" s="7" t="e">
        <f t="shared" si="7"/>
        <v>#VALUE!</v>
      </c>
      <c r="H23" s="7" t="str">
        <f t="shared" si="0"/>
        <v/>
      </c>
      <c r="I23" s="7" t="str">
        <f t="shared" si="1"/>
        <v/>
      </c>
      <c r="K23" s="15" t="str">
        <f t="shared" si="8"/>
        <v/>
      </c>
      <c r="P23" s="1"/>
      <c r="R23" s="1"/>
      <c r="U23" s="1"/>
      <c r="W23" s="1"/>
      <c r="Y23" s="1"/>
      <c r="AF23" t="s">
        <v>423</v>
      </c>
    </row>
    <row r="24" spans="1:32" x14ac:dyDescent="0.35">
      <c r="A24" s="10" t="str">
        <f t="shared" ca="1" si="2"/>
        <v/>
      </c>
      <c r="B24" s="2" t="str">
        <f t="shared" si="3"/>
        <v/>
      </c>
      <c r="C24" s="2" t="str">
        <f t="shared" si="4"/>
        <v/>
      </c>
      <c r="D24" s="7" t="str">
        <f t="shared" si="5"/>
        <v/>
      </c>
      <c r="E24" s="7" t="str">
        <f t="shared" si="6"/>
        <v/>
      </c>
      <c r="F24" s="3"/>
      <c r="G24" s="7" t="e">
        <f t="shared" si="7"/>
        <v>#VALUE!</v>
      </c>
      <c r="H24" s="7" t="str">
        <f t="shared" si="0"/>
        <v/>
      </c>
      <c r="I24" s="7" t="str">
        <f t="shared" si="1"/>
        <v/>
      </c>
      <c r="K24" s="15" t="str">
        <f t="shared" si="8"/>
        <v/>
      </c>
      <c r="P24" s="1"/>
      <c r="R24" s="1"/>
      <c r="U24" s="1"/>
      <c r="W24" s="1"/>
      <c r="Y24" s="1"/>
      <c r="AF24" t="s">
        <v>424</v>
      </c>
    </row>
    <row r="25" spans="1:32" x14ac:dyDescent="0.35">
      <c r="A25" s="10" t="str">
        <f t="shared" ca="1" si="2"/>
        <v/>
      </c>
      <c r="B25" s="2" t="str">
        <f t="shared" si="3"/>
        <v/>
      </c>
      <c r="C25" s="2" t="str">
        <f t="shared" si="4"/>
        <v/>
      </c>
      <c r="D25" s="7" t="str">
        <f t="shared" si="5"/>
        <v/>
      </c>
      <c r="E25" s="7" t="str">
        <f t="shared" si="6"/>
        <v/>
      </c>
      <c r="F25" s="3"/>
      <c r="G25" s="7" t="e">
        <f t="shared" si="7"/>
        <v>#VALUE!</v>
      </c>
      <c r="H25" s="7" t="str">
        <f t="shared" si="0"/>
        <v/>
      </c>
      <c r="I25" s="7" t="str">
        <f t="shared" si="1"/>
        <v/>
      </c>
      <c r="K25" s="15" t="str">
        <f t="shared" si="8"/>
        <v/>
      </c>
      <c r="P25" s="1"/>
      <c r="R25" s="1"/>
      <c r="U25" s="1"/>
      <c r="W25" s="1"/>
      <c r="Y25" s="1"/>
      <c r="AF25" t="s">
        <v>425</v>
      </c>
    </row>
    <row r="26" spans="1:32" x14ac:dyDescent="0.35">
      <c r="A26" s="10" t="str">
        <f t="shared" ca="1" si="2"/>
        <v/>
      </c>
      <c r="B26" s="2" t="str">
        <f t="shared" si="3"/>
        <v/>
      </c>
      <c r="C26" s="2" t="str">
        <f t="shared" si="4"/>
        <v/>
      </c>
      <c r="D26" s="7" t="str">
        <f t="shared" si="5"/>
        <v/>
      </c>
      <c r="E26" s="7" t="str">
        <f t="shared" si="6"/>
        <v/>
      </c>
      <c r="F26" s="3"/>
      <c r="G26" s="7" t="e">
        <f t="shared" si="7"/>
        <v>#VALUE!</v>
      </c>
      <c r="H26" s="7" t="str">
        <f t="shared" si="0"/>
        <v/>
      </c>
      <c r="I26" s="7" t="str">
        <f t="shared" si="1"/>
        <v/>
      </c>
      <c r="K26" s="15" t="str">
        <f t="shared" si="8"/>
        <v/>
      </c>
      <c r="P26" s="1"/>
      <c r="R26" s="1"/>
      <c r="U26" s="1"/>
      <c r="W26" s="1"/>
      <c r="Y26" s="1"/>
      <c r="AF26" t="s">
        <v>426</v>
      </c>
    </row>
    <row r="27" spans="1:32" x14ac:dyDescent="0.35">
      <c r="A27" s="10" t="str">
        <f t="shared" ca="1" si="2"/>
        <v/>
      </c>
      <c r="B27" s="2" t="str">
        <f t="shared" si="3"/>
        <v/>
      </c>
      <c r="C27" s="2" t="str">
        <f t="shared" si="4"/>
        <v/>
      </c>
      <c r="D27" s="7" t="str">
        <f t="shared" si="5"/>
        <v/>
      </c>
      <c r="E27" s="7" t="str">
        <f t="shared" si="6"/>
        <v/>
      </c>
      <c r="F27" s="3"/>
      <c r="G27" s="7" t="e">
        <f t="shared" si="7"/>
        <v>#VALUE!</v>
      </c>
      <c r="H27" s="7" t="str">
        <f t="shared" si="0"/>
        <v/>
      </c>
      <c r="I27" s="7" t="str">
        <f t="shared" si="1"/>
        <v/>
      </c>
      <c r="K27" s="15" t="str">
        <f t="shared" si="8"/>
        <v/>
      </c>
      <c r="P27" s="1"/>
      <c r="R27" s="1"/>
      <c r="U27" s="1"/>
      <c r="W27" s="1"/>
      <c r="Y27" s="1"/>
      <c r="AF27" t="s">
        <v>427</v>
      </c>
    </row>
    <row r="28" spans="1:32" x14ac:dyDescent="0.35">
      <c r="A28" s="10" t="str">
        <f t="shared" ca="1" si="2"/>
        <v/>
      </c>
      <c r="B28" s="2" t="str">
        <f t="shared" si="3"/>
        <v/>
      </c>
      <c r="C28" s="2" t="str">
        <f t="shared" si="4"/>
        <v/>
      </c>
      <c r="D28" s="7" t="str">
        <f t="shared" si="5"/>
        <v/>
      </c>
      <c r="E28" s="7" t="str">
        <f t="shared" si="6"/>
        <v/>
      </c>
      <c r="F28" s="3"/>
      <c r="G28" s="7" t="e">
        <f t="shared" si="7"/>
        <v>#VALUE!</v>
      </c>
      <c r="H28" s="7" t="str">
        <f t="shared" si="0"/>
        <v/>
      </c>
      <c r="I28" s="7" t="str">
        <f t="shared" si="1"/>
        <v/>
      </c>
      <c r="K28" s="15" t="str">
        <f t="shared" si="8"/>
        <v/>
      </c>
      <c r="P28" s="1"/>
      <c r="R28" s="1"/>
      <c r="U28" s="1"/>
      <c r="W28" s="1"/>
      <c r="Y28" s="1"/>
      <c r="AF28" t="s">
        <v>428</v>
      </c>
    </row>
    <row r="29" spans="1:32" x14ac:dyDescent="0.35">
      <c r="A29" s="10" t="str">
        <f t="shared" ca="1" si="2"/>
        <v/>
      </c>
      <c r="B29" s="2" t="str">
        <f t="shared" si="3"/>
        <v/>
      </c>
      <c r="C29" s="2" t="str">
        <f t="shared" si="4"/>
        <v/>
      </c>
      <c r="D29" s="7" t="str">
        <f t="shared" si="5"/>
        <v/>
      </c>
      <c r="E29" s="7" t="str">
        <f t="shared" si="6"/>
        <v/>
      </c>
      <c r="F29" s="3"/>
      <c r="G29" s="7" t="e">
        <f t="shared" si="7"/>
        <v>#VALUE!</v>
      </c>
      <c r="H29" s="7" t="str">
        <f t="shared" si="0"/>
        <v/>
      </c>
      <c r="I29" s="7" t="str">
        <f t="shared" si="1"/>
        <v/>
      </c>
      <c r="K29" s="15" t="str">
        <f t="shared" si="8"/>
        <v/>
      </c>
      <c r="P29" s="1"/>
      <c r="R29" s="1"/>
      <c r="U29" s="1"/>
      <c r="W29" s="1"/>
      <c r="Y29" s="1"/>
      <c r="AF29" t="s">
        <v>429</v>
      </c>
    </row>
    <row r="30" spans="1:32" x14ac:dyDescent="0.35">
      <c r="A30" s="10" t="str">
        <f t="shared" ca="1" si="2"/>
        <v/>
      </c>
      <c r="B30" s="2" t="str">
        <f t="shared" si="3"/>
        <v/>
      </c>
      <c r="C30" s="2" t="str">
        <f t="shared" si="4"/>
        <v/>
      </c>
      <c r="D30" s="7" t="str">
        <f t="shared" si="5"/>
        <v/>
      </c>
      <c r="E30" s="7" t="str">
        <f t="shared" si="6"/>
        <v/>
      </c>
      <c r="F30" s="3"/>
      <c r="G30" s="7" t="e">
        <f t="shared" si="7"/>
        <v>#VALUE!</v>
      </c>
      <c r="H30" s="7" t="str">
        <f t="shared" si="0"/>
        <v/>
      </c>
      <c r="I30" s="7" t="str">
        <f t="shared" si="1"/>
        <v/>
      </c>
      <c r="K30" s="15" t="str">
        <f t="shared" si="8"/>
        <v/>
      </c>
      <c r="P30" s="1"/>
      <c r="R30" s="1"/>
      <c r="U30" s="1"/>
      <c r="W30" s="1"/>
      <c r="Y30" s="1"/>
      <c r="AF30" t="s">
        <v>430</v>
      </c>
    </row>
    <row r="31" spans="1:32" x14ac:dyDescent="0.35">
      <c r="A31" s="10" t="str">
        <f t="shared" ca="1" si="2"/>
        <v/>
      </c>
      <c r="B31" s="2" t="str">
        <f t="shared" si="3"/>
        <v/>
      </c>
      <c r="C31" s="2" t="str">
        <f t="shared" si="4"/>
        <v/>
      </c>
      <c r="D31" s="7" t="str">
        <f t="shared" si="5"/>
        <v/>
      </c>
      <c r="E31" s="7" t="str">
        <f t="shared" si="6"/>
        <v/>
      </c>
      <c r="F31" s="3"/>
      <c r="G31" s="7" t="e">
        <f t="shared" si="7"/>
        <v>#VALUE!</v>
      </c>
      <c r="H31" s="7" t="str">
        <f t="shared" si="0"/>
        <v/>
      </c>
      <c r="I31" s="7" t="str">
        <f t="shared" si="1"/>
        <v/>
      </c>
      <c r="K31" s="15" t="str">
        <f t="shared" si="8"/>
        <v/>
      </c>
      <c r="P31" s="1"/>
      <c r="R31" s="1"/>
      <c r="U31" s="1"/>
      <c r="W31" s="1"/>
      <c r="Y31" s="1"/>
      <c r="AF31" t="s">
        <v>431</v>
      </c>
    </row>
    <row r="32" spans="1:32" x14ac:dyDescent="0.35">
      <c r="A32" s="10" t="str">
        <f t="shared" ca="1" si="2"/>
        <v/>
      </c>
      <c r="B32" s="2" t="str">
        <f t="shared" si="3"/>
        <v/>
      </c>
      <c r="C32" s="2" t="str">
        <f t="shared" si="4"/>
        <v/>
      </c>
      <c r="D32" s="7" t="str">
        <f t="shared" si="5"/>
        <v/>
      </c>
      <c r="E32" s="7" t="str">
        <f t="shared" si="6"/>
        <v/>
      </c>
      <c r="F32" s="3"/>
      <c r="G32" s="7" t="e">
        <f t="shared" si="7"/>
        <v>#VALUE!</v>
      </c>
      <c r="H32" s="7" t="str">
        <f t="shared" si="0"/>
        <v/>
      </c>
      <c r="I32" s="7" t="str">
        <f t="shared" si="1"/>
        <v/>
      </c>
      <c r="K32" s="15" t="str">
        <f t="shared" si="8"/>
        <v/>
      </c>
      <c r="P32" s="1"/>
      <c r="R32" s="1"/>
      <c r="U32" s="1"/>
      <c r="W32" s="1"/>
      <c r="Y32" s="1"/>
      <c r="AF32" t="s">
        <v>432</v>
      </c>
    </row>
    <row r="33" spans="1:32" x14ac:dyDescent="0.35">
      <c r="A33" s="10" t="str">
        <f t="shared" ca="1" si="2"/>
        <v/>
      </c>
      <c r="B33" s="2" t="str">
        <f t="shared" si="3"/>
        <v/>
      </c>
      <c r="C33" s="2" t="str">
        <f t="shared" si="4"/>
        <v/>
      </c>
      <c r="D33" s="7" t="str">
        <f t="shared" si="5"/>
        <v/>
      </c>
      <c r="E33" s="7" t="str">
        <f t="shared" si="6"/>
        <v/>
      </c>
      <c r="F33" s="3"/>
      <c r="G33" s="7" t="e">
        <f t="shared" si="7"/>
        <v>#VALUE!</v>
      </c>
      <c r="H33" s="7" t="str">
        <f t="shared" si="0"/>
        <v/>
      </c>
      <c r="I33" s="7" t="str">
        <f t="shared" si="1"/>
        <v/>
      </c>
      <c r="K33" s="15" t="str">
        <f t="shared" si="8"/>
        <v/>
      </c>
      <c r="P33" s="1"/>
      <c r="R33" s="1"/>
      <c r="U33" s="1"/>
      <c r="W33" s="1"/>
      <c r="Y33" s="1"/>
      <c r="AF33" t="s">
        <v>560</v>
      </c>
    </row>
    <row r="34" spans="1:32" x14ac:dyDescent="0.35">
      <c r="A34" s="10" t="str">
        <f t="shared" ca="1" si="2"/>
        <v/>
      </c>
      <c r="B34" s="2" t="str">
        <f t="shared" si="3"/>
        <v/>
      </c>
      <c r="C34" s="2" t="str">
        <f t="shared" si="4"/>
        <v/>
      </c>
      <c r="D34" s="7" t="str">
        <f t="shared" si="5"/>
        <v/>
      </c>
      <c r="E34" s="7" t="str">
        <f t="shared" si="6"/>
        <v/>
      </c>
      <c r="F34" s="3"/>
      <c r="G34" s="7" t="e">
        <f t="shared" si="7"/>
        <v>#VALUE!</v>
      </c>
      <c r="H34" s="7" t="str">
        <f t="shared" si="0"/>
        <v/>
      </c>
      <c r="I34" s="7" t="str">
        <f t="shared" si="1"/>
        <v/>
      </c>
      <c r="K34" s="15" t="str">
        <f t="shared" si="8"/>
        <v/>
      </c>
      <c r="P34" s="1"/>
      <c r="R34" s="1"/>
      <c r="U34" s="1"/>
      <c r="W34" s="1"/>
      <c r="Y34" s="1"/>
      <c r="AF34" t="s">
        <v>559</v>
      </c>
    </row>
    <row r="35" spans="1:32" x14ac:dyDescent="0.35">
      <c r="A35" s="10" t="str">
        <f t="shared" ca="1" si="2"/>
        <v/>
      </c>
      <c r="B35" s="2" t="str">
        <f t="shared" si="3"/>
        <v/>
      </c>
      <c r="C35" s="2" t="str">
        <f t="shared" si="4"/>
        <v/>
      </c>
      <c r="D35" s="7" t="str">
        <f t="shared" si="5"/>
        <v/>
      </c>
      <c r="E35" s="7" t="str">
        <f t="shared" si="6"/>
        <v/>
      </c>
      <c r="F35" s="3"/>
      <c r="G35" s="7" t="e">
        <f t="shared" si="7"/>
        <v>#VALUE!</v>
      </c>
      <c r="H35" s="7" t="str">
        <f t="shared" si="0"/>
        <v/>
      </c>
      <c r="I35" s="7" t="str">
        <f t="shared" si="1"/>
        <v/>
      </c>
      <c r="K35" s="15" t="str">
        <f t="shared" si="8"/>
        <v/>
      </c>
      <c r="P35" s="1"/>
      <c r="R35" s="1"/>
      <c r="U35" s="1"/>
      <c r="W35" s="1"/>
      <c r="Y35" s="1"/>
      <c r="AF35" t="s">
        <v>433</v>
      </c>
    </row>
    <row r="36" spans="1:32" x14ac:dyDescent="0.35">
      <c r="A36" s="10" t="str">
        <f t="shared" ca="1" si="2"/>
        <v/>
      </c>
      <c r="B36" s="2" t="str">
        <f t="shared" si="3"/>
        <v/>
      </c>
      <c r="C36" s="2" t="str">
        <f t="shared" si="4"/>
        <v/>
      </c>
      <c r="D36" s="7" t="str">
        <f t="shared" si="5"/>
        <v/>
      </c>
      <c r="E36" s="7" t="str">
        <f t="shared" si="6"/>
        <v/>
      </c>
      <c r="F36" s="3"/>
      <c r="G36" s="7" t="e">
        <f t="shared" si="7"/>
        <v>#VALUE!</v>
      </c>
      <c r="H36" s="7" t="str">
        <f t="shared" si="0"/>
        <v/>
      </c>
      <c r="I36" s="7" t="str">
        <f t="shared" si="1"/>
        <v/>
      </c>
      <c r="K36" s="15" t="str">
        <f t="shared" si="8"/>
        <v/>
      </c>
      <c r="P36" s="1"/>
      <c r="R36" s="1"/>
      <c r="U36" s="1"/>
      <c r="W36" s="1"/>
      <c r="Y36" s="1"/>
      <c r="AF36" t="s">
        <v>434</v>
      </c>
    </row>
    <row r="37" spans="1:32" x14ac:dyDescent="0.35">
      <c r="A37" s="10" t="str">
        <f t="shared" ca="1" si="2"/>
        <v/>
      </c>
      <c r="B37" s="2" t="str">
        <f t="shared" si="3"/>
        <v/>
      </c>
      <c r="C37" s="2" t="str">
        <f t="shared" si="4"/>
        <v/>
      </c>
      <c r="D37" s="7" t="str">
        <f t="shared" si="5"/>
        <v/>
      </c>
      <c r="E37" s="7" t="str">
        <f t="shared" si="6"/>
        <v/>
      </c>
      <c r="F37" s="3"/>
      <c r="G37" s="7" t="e">
        <f t="shared" si="7"/>
        <v>#VALUE!</v>
      </c>
      <c r="H37" s="7" t="str">
        <f t="shared" si="0"/>
        <v/>
      </c>
      <c r="I37" s="7" t="str">
        <f t="shared" si="1"/>
        <v/>
      </c>
      <c r="K37" s="15" t="str">
        <f t="shared" si="8"/>
        <v/>
      </c>
      <c r="P37" s="1"/>
      <c r="R37" s="1"/>
      <c r="U37" s="1"/>
      <c r="W37" s="1"/>
      <c r="Y37" s="1"/>
      <c r="AF37" t="s">
        <v>435</v>
      </c>
    </row>
    <row r="38" spans="1:32" x14ac:dyDescent="0.35">
      <c r="A38" s="10" t="str">
        <f t="shared" ca="1" si="2"/>
        <v/>
      </c>
      <c r="B38" s="2" t="str">
        <f t="shared" si="3"/>
        <v/>
      </c>
      <c r="C38" s="2" t="str">
        <f t="shared" si="4"/>
        <v/>
      </c>
      <c r="D38" s="7" t="str">
        <f t="shared" si="5"/>
        <v/>
      </c>
      <c r="E38" s="7" t="str">
        <f t="shared" si="6"/>
        <v/>
      </c>
      <c r="F38" s="3"/>
      <c r="G38" s="7" t="e">
        <f t="shared" si="7"/>
        <v>#VALUE!</v>
      </c>
      <c r="H38" s="7" t="str">
        <f t="shared" si="0"/>
        <v/>
      </c>
      <c r="I38" s="7" t="str">
        <f t="shared" si="1"/>
        <v/>
      </c>
      <c r="K38" s="15" t="str">
        <f t="shared" si="8"/>
        <v/>
      </c>
      <c r="P38" s="1"/>
      <c r="R38" s="1"/>
      <c r="U38" s="1"/>
      <c r="W38" s="1"/>
      <c r="Y38" s="1"/>
      <c r="AF38" t="s">
        <v>436</v>
      </c>
    </row>
    <row r="39" spans="1:32" x14ac:dyDescent="0.35">
      <c r="A39" s="10" t="str">
        <f t="shared" ca="1" si="2"/>
        <v/>
      </c>
      <c r="B39" s="2" t="str">
        <f t="shared" si="3"/>
        <v/>
      </c>
      <c r="C39" s="2" t="str">
        <f t="shared" si="4"/>
        <v/>
      </c>
      <c r="D39" s="7" t="str">
        <f t="shared" si="5"/>
        <v/>
      </c>
      <c r="E39" s="7" t="str">
        <f t="shared" si="6"/>
        <v/>
      </c>
      <c r="F39" s="3"/>
      <c r="G39" s="7" t="e">
        <f t="shared" si="7"/>
        <v>#VALUE!</v>
      </c>
      <c r="H39" s="7" t="str">
        <f t="shared" si="0"/>
        <v/>
      </c>
      <c r="I39" s="7" t="str">
        <f t="shared" si="1"/>
        <v/>
      </c>
      <c r="K39" s="15" t="str">
        <f t="shared" si="8"/>
        <v/>
      </c>
      <c r="P39" s="1"/>
      <c r="R39" s="1"/>
      <c r="U39" s="1"/>
      <c r="W39" s="1"/>
      <c r="Y39" s="1"/>
      <c r="AF39" t="s">
        <v>437</v>
      </c>
    </row>
    <row r="40" spans="1:32" x14ac:dyDescent="0.35">
      <c r="A40" s="10" t="str">
        <f t="shared" ca="1" si="2"/>
        <v/>
      </c>
      <c r="B40" s="2" t="str">
        <f t="shared" si="3"/>
        <v/>
      </c>
      <c r="C40" s="2" t="str">
        <f t="shared" si="4"/>
        <v/>
      </c>
      <c r="D40" s="7" t="str">
        <f t="shared" si="5"/>
        <v/>
      </c>
      <c r="E40" s="7" t="str">
        <f t="shared" si="6"/>
        <v/>
      </c>
      <c r="F40" s="3"/>
      <c r="G40" s="7" t="e">
        <f t="shared" si="7"/>
        <v>#VALUE!</v>
      </c>
      <c r="H40" s="7" t="str">
        <f t="shared" si="0"/>
        <v/>
      </c>
      <c r="I40" s="7" t="str">
        <f t="shared" si="1"/>
        <v/>
      </c>
      <c r="K40" s="15" t="str">
        <f t="shared" si="8"/>
        <v/>
      </c>
      <c r="P40" s="1"/>
      <c r="R40" s="1"/>
      <c r="U40" s="1"/>
      <c r="W40" s="1"/>
      <c r="Y40" s="1"/>
      <c r="AF40" t="s">
        <v>438</v>
      </c>
    </row>
    <row r="41" spans="1:32" x14ac:dyDescent="0.35">
      <c r="A41" s="10" t="str">
        <f t="shared" ca="1" si="2"/>
        <v/>
      </c>
      <c r="B41" s="2" t="str">
        <f t="shared" si="3"/>
        <v/>
      </c>
      <c r="C41" s="2" t="str">
        <f t="shared" si="4"/>
        <v/>
      </c>
      <c r="D41" s="7" t="str">
        <f t="shared" si="5"/>
        <v/>
      </c>
      <c r="E41" s="7" t="str">
        <f t="shared" si="6"/>
        <v/>
      </c>
      <c r="F41" s="3"/>
      <c r="G41" s="7" t="e">
        <f t="shared" si="7"/>
        <v>#VALUE!</v>
      </c>
      <c r="H41" s="7" t="str">
        <f t="shared" si="0"/>
        <v/>
      </c>
      <c r="I41" s="7" t="str">
        <f t="shared" si="1"/>
        <v/>
      </c>
      <c r="K41" s="15" t="str">
        <f t="shared" si="8"/>
        <v/>
      </c>
      <c r="P41" s="1"/>
      <c r="R41" s="1"/>
      <c r="U41" s="1"/>
      <c r="W41" s="1"/>
      <c r="Y41" s="1"/>
      <c r="AF41" t="s">
        <v>439</v>
      </c>
    </row>
    <row r="42" spans="1:32" x14ac:dyDescent="0.35">
      <c r="A42" s="10" t="str">
        <f t="shared" ca="1" si="2"/>
        <v/>
      </c>
      <c r="B42" s="2" t="str">
        <f t="shared" si="3"/>
        <v/>
      </c>
      <c r="C42" s="2" t="str">
        <f t="shared" si="4"/>
        <v/>
      </c>
      <c r="D42" s="7" t="str">
        <f t="shared" si="5"/>
        <v/>
      </c>
      <c r="E42" s="7" t="str">
        <f t="shared" si="6"/>
        <v/>
      </c>
      <c r="F42" s="3"/>
      <c r="G42" s="7" t="e">
        <f t="shared" si="7"/>
        <v>#VALUE!</v>
      </c>
      <c r="H42" s="7" t="str">
        <f t="shared" si="0"/>
        <v/>
      </c>
      <c r="I42" s="7" t="str">
        <f t="shared" si="1"/>
        <v/>
      </c>
      <c r="K42" s="15" t="str">
        <f t="shared" si="8"/>
        <v/>
      </c>
      <c r="P42" s="1"/>
      <c r="R42" s="1"/>
      <c r="U42" s="1"/>
      <c r="W42" s="1"/>
      <c r="Y42" s="1"/>
      <c r="AF42" t="s">
        <v>440</v>
      </c>
    </row>
    <row r="43" spans="1:32" x14ac:dyDescent="0.35">
      <c r="A43" s="10" t="str">
        <f t="shared" ca="1" si="2"/>
        <v/>
      </c>
      <c r="B43" s="2" t="str">
        <f t="shared" si="3"/>
        <v/>
      </c>
      <c r="C43" s="2" t="str">
        <f t="shared" si="4"/>
        <v/>
      </c>
      <c r="D43" s="7" t="str">
        <f t="shared" si="5"/>
        <v/>
      </c>
      <c r="E43" s="7" t="str">
        <f t="shared" si="6"/>
        <v/>
      </c>
      <c r="F43" s="3"/>
      <c r="G43" s="7" t="e">
        <f t="shared" si="7"/>
        <v>#VALUE!</v>
      </c>
      <c r="H43" s="7" t="str">
        <f t="shared" si="0"/>
        <v/>
      </c>
      <c r="I43" s="7" t="str">
        <f t="shared" si="1"/>
        <v/>
      </c>
      <c r="K43" s="15" t="str">
        <f t="shared" si="8"/>
        <v/>
      </c>
      <c r="P43" s="1"/>
      <c r="R43" s="1"/>
      <c r="U43" s="1"/>
      <c r="W43" s="1"/>
      <c r="Y43" s="1"/>
      <c r="AF43" t="s">
        <v>441</v>
      </c>
    </row>
    <row r="44" spans="1:32" x14ac:dyDescent="0.35">
      <c r="A44" s="10" t="str">
        <f t="shared" ca="1" si="2"/>
        <v/>
      </c>
      <c r="B44" s="2" t="str">
        <f t="shared" si="3"/>
        <v/>
      </c>
      <c r="C44" s="2" t="str">
        <f t="shared" si="4"/>
        <v/>
      </c>
      <c r="D44" s="7" t="str">
        <f t="shared" si="5"/>
        <v/>
      </c>
      <c r="E44" s="7" t="str">
        <f t="shared" si="6"/>
        <v/>
      </c>
      <c r="F44" s="3"/>
      <c r="G44" s="7" t="e">
        <f t="shared" si="7"/>
        <v>#VALUE!</v>
      </c>
      <c r="H44" s="7" t="str">
        <f t="shared" si="0"/>
        <v/>
      </c>
      <c r="I44" s="7" t="str">
        <f t="shared" si="1"/>
        <v/>
      </c>
      <c r="K44" s="15" t="str">
        <f t="shared" si="8"/>
        <v/>
      </c>
      <c r="P44" s="1"/>
      <c r="R44" s="1"/>
      <c r="U44" s="1"/>
      <c r="W44" s="1"/>
      <c r="Y44" s="1"/>
      <c r="AF44" t="s">
        <v>442</v>
      </c>
    </row>
    <row r="45" spans="1:32" x14ac:dyDescent="0.35">
      <c r="A45" s="10" t="str">
        <f t="shared" ca="1" si="2"/>
        <v/>
      </c>
      <c r="B45" s="2" t="str">
        <f t="shared" si="3"/>
        <v/>
      </c>
      <c r="C45" s="2" t="str">
        <f t="shared" si="4"/>
        <v/>
      </c>
      <c r="D45" s="7" t="str">
        <f t="shared" si="5"/>
        <v/>
      </c>
      <c r="E45" s="7" t="str">
        <f t="shared" si="6"/>
        <v/>
      </c>
      <c r="F45" s="3"/>
      <c r="G45" s="7" t="e">
        <f t="shared" si="7"/>
        <v>#VALUE!</v>
      </c>
      <c r="H45" s="7" t="str">
        <f t="shared" si="0"/>
        <v/>
      </c>
      <c r="I45" s="7" t="str">
        <f t="shared" si="1"/>
        <v/>
      </c>
      <c r="K45" s="15" t="str">
        <f t="shared" si="8"/>
        <v/>
      </c>
      <c r="P45" s="1"/>
      <c r="R45" s="1"/>
      <c r="U45" s="1"/>
      <c r="W45" s="1"/>
      <c r="Y45" s="1"/>
      <c r="AF45" t="s">
        <v>443</v>
      </c>
    </row>
    <row r="46" spans="1:32" x14ac:dyDescent="0.35">
      <c r="A46" s="10" t="str">
        <f t="shared" ca="1" si="2"/>
        <v/>
      </c>
      <c r="B46" s="2" t="str">
        <f t="shared" si="3"/>
        <v/>
      </c>
      <c r="C46" s="2" t="str">
        <f t="shared" si="4"/>
        <v/>
      </c>
      <c r="D46" s="7" t="str">
        <f t="shared" si="5"/>
        <v/>
      </c>
      <c r="E46" s="7" t="str">
        <f t="shared" si="6"/>
        <v/>
      </c>
      <c r="F46" s="3"/>
      <c r="G46" s="7" t="e">
        <f t="shared" si="7"/>
        <v>#VALUE!</v>
      </c>
      <c r="H46" s="7" t="str">
        <f t="shared" si="0"/>
        <v/>
      </c>
      <c r="I46" s="7" t="str">
        <f t="shared" si="1"/>
        <v/>
      </c>
      <c r="K46" s="15" t="str">
        <f t="shared" si="8"/>
        <v/>
      </c>
      <c r="P46" s="1"/>
      <c r="R46" s="1"/>
      <c r="U46" s="1"/>
      <c r="W46" s="1"/>
      <c r="Y46" s="1"/>
      <c r="AF46" t="s">
        <v>444</v>
      </c>
    </row>
    <row r="47" spans="1:32" x14ac:dyDescent="0.35">
      <c r="A47" s="10" t="str">
        <f t="shared" ca="1" si="2"/>
        <v/>
      </c>
      <c r="B47" s="2" t="str">
        <f t="shared" si="3"/>
        <v/>
      </c>
      <c r="C47" s="2" t="str">
        <f t="shared" si="4"/>
        <v/>
      </c>
      <c r="D47" s="7" t="str">
        <f t="shared" si="5"/>
        <v/>
      </c>
      <c r="E47" s="7" t="str">
        <f t="shared" si="6"/>
        <v/>
      </c>
      <c r="F47" s="3"/>
      <c r="G47" s="7" t="e">
        <f t="shared" si="7"/>
        <v>#VALUE!</v>
      </c>
      <c r="H47" s="7" t="str">
        <f t="shared" si="0"/>
        <v/>
      </c>
      <c r="I47" s="7" t="str">
        <f t="shared" si="1"/>
        <v/>
      </c>
      <c r="K47" s="15" t="str">
        <f t="shared" si="8"/>
        <v/>
      </c>
      <c r="P47" s="1"/>
      <c r="R47" s="1"/>
      <c r="U47" s="1"/>
      <c r="W47" s="1"/>
      <c r="Y47" s="1"/>
      <c r="AF47" t="s">
        <v>445</v>
      </c>
    </row>
    <row r="48" spans="1:32" x14ac:dyDescent="0.35">
      <c r="A48" s="10" t="str">
        <f t="shared" ca="1" si="2"/>
        <v/>
      </c>
      <c r="B48" s="2" t="str">
        <f t="shared" si="3"/>
        <v/>
      </c>
      <c r="C48" s="2" t="str">
        <f t="shared" si="4"/>
        <v/>
      </c>
      <c r="D48" s="7" t="str">
        <f t="shared" si="5"/>
        <v/>
      </c>
      <c r="E48" s="7" t="str">
        <f t="shared" si="6"/>
        <v/>
      </c>
      <c r="F48" s="3"/>
      <c r="G48" s="7" t="e">
        <f t="shared" si="7"/>
        <v>#VALUE!</v>
      </c>
      <c r="H48" s="7" t="str">
        <f t="shared" si="0"/>
        <v/>
      </c>
      <c r="I48" s="7" t="str">
        <f t="shared" si="1"/>
        <v/>
      </c>
      <c r="K48" s="15" t="str">
        <f t="shared" si="8"/>
        <v/>
      </c>
      <c r="P48" s="1"/>
      <c r="R48" s="1"/>
      <c r="U48" s="1"/>
      <c r="W48" s="1"/>
      <c r="Y48" s="1"/>
      <c r="AF48" t="s">
        <v>446</v>
      </c>
    </row>
    <row r="49" spans="1:32" x14ac:dyDescent="0.35">
      <c r="A49" s="10" t="str">
        <f t="shared" ca="1" si="2"/>
        <v/>
      </c>
      <c r="B49" s="2" t="str">
        <f t="shared" si="3"/>
        <v/>
      </c>
      <c r="C49" s="2" t="str">
        <f t="shared" si="4"/>
        <v/>
      </c>
      <c r="D49" s="7" t="str">
        <f t="shared" si="5"/>
        <v/>
      </c>
      <c r="E49" s="7" t="str">
        <f t="shared" si="6"/>
        <v/>
      </c>
      <c r="F49" s="3"/>
      <c r="G49" s="7" t="e">
        <f t="shared" si="7"/>
        <v>#VALUE!</v>
      </c>
      <c r="H49" s="7" t="str">
        <f t="shared" si="0"/>
        <v/>
      </c>
      <c r="I49" s="7" t="str">
        <f t="shared" si="1"/>
        <v/>
      </c>
      <c r="K49" s="15" t="str">
        <f t="shared" si="8"/>
        <v/>
      </c>
      <c r="P49" s="1"/>
      <c r="R49" s="1"/>
      <c r="U49" s="1"/>
      <c r="W49" s="1"/>
      <c r="Y49" s="1"/>
      <c r="AF49" t="s">
        <v>447</v>
      </c>
    </row>
    <row r="50" spans="1:32" x14ac:dyDescent="0.35">
      <c r="A50" s="10" t="str">
        <f t="shared" ca="1" si="2"/>
        <v/>
      </c>
      <c r="B50" s="2" t="str">
        <f t="shared" si="3"/>
        <v/>
      </c>
      <c r="C50" s="2" t="str">
        <f t="shared" si="4"/>
        <v/>
      </c>
      <c r="D50" s="7" t="str">
        <f t="shared" si="5"/>
        <v/>
      </c>
      <c r="E50" s="7" t="str">
        <f t="shared" si="6"/>
        <v/>
      </c>
      <c r="F50" s="3"/>
      <c r="G50" s="7" t="e">
        <f t="shared" si="7"/>
        <v>#VALUE!</v>
      </c>
      <c r="H50" s="7" t="str">
        <f t="shared" si="0"/>
        <v/>
      </c>
      <c r="I50" s="7" t="str">
        <f t="shared" si="1"/>
        <v/>
      </c>
      <c r="K50" s="15" t="str">
        <f t="shared" si="8"/>
        <v/>
      </c>
      <c r="P50" s="1"/>
      <c r="R50" s="1"/>
      <c r="U50" s="1"/>
      <c r="W50" s="1"/>
      <c r="Y50" s="1"/>
      <c r="AF50" t="s">
        <v>448</v>
      </c>
    </row>
    <row r="51" spans="1:32" x14ac:dyDescent="0.35">
      <c r="A51" s="10" t="str">
        <f t="shared" ca="1" si="2"/>
        <v/>
      </c>
      <c r="B51" s="2" t="str">
        <f t="shared" si="3"/>
        <v/>
      </c>
      <c r="C51" s="2" t="str">
        <f t="shared" si="4"/>
        <v/>
      </c>
      <c r="D51" s="7" t="str">
        <f t="shared" si="5"/>
        <v/>
      </c>
      <c r="E51" s="7" t="str">
        <f t="shared" si="6"/>
        <v/>
      </c>
      <c r="F51" s="3"/>
      <c r="G51" s="7" t="e">
        <f t="shared" si="7"/>
        <v>#VALUE!</v>
      </c>
      <c r="H51" s="7" t="str">
        <f t="shared" si="0"/>
        <v/>
      </c>
      <c r="I51" s="7" t="str">
        <f t="shared" si="1"/>
        <v/>
      </c>
      <c r="K51" s="15" t="str">
        <f t="shared" si="8"/>
        <v/>
      </c>
      <c r="P51" s="1"/>
      <c r="R51" s="1"/>
      <c r="U51" s="1"/>
      <c r="W51" s="1"/>
      <c r="Y51" s="1"/>
      <c r="AF51" t="s">
        <v>449</v>
      </c>
    </row>
    <row r="52" spans="1:32" x14ac:dyDescent="0.35">
      <c r="A52" s="10" t="str">
        <f t="shared" ca="1" si="2"/>
        <v/>
      </c>
      <c r="B52" s="2" t="str">
        <f t="shared" si="3"/>
        <v/>
      </c>
      <c r="C52" s="2" t="str">
        <f t="shared" si="4"/>
        <v/>
      </c>
      <c r="D52" s="7" t="str">
        <f t="shared" si="5"/>
        <v/>
      </c>
      <c r="E52" s="7" t="str">
        <f t="shared" si="6"/>
        <v/>
      </c>
      <c r="F52" s="3"/>
      <c r="G52" s="7" t="e">
        <f t="shared" si="7"/>
        <v>#VALUE!</v>
      </c>
      <c r="H52" s="7" t="str">
        <f t="shared" si="0"/>
        <v/>
      </c>
      <c r="I52" s="7" t="str">
        <f t="shared" si="1"/>
        <v/>
      </c>
      <c r="K52" s="15" t="str">
        <f t="shared" si="8"/>
        <v/>
      </c>
      <c r="P52" s="1"/>
      <c r="R52" s="1"/>
      <c r="U52" s="1"/>
      <c r="W52" s="1"/>
      <c r="Y52" s="1"/>
      <c r="AF52" t="s">
        <v>450</v>
      </c>
    </row>
    <row r="53" spans="1:32" x14ac:dyDescent="0.35">
      <c r="A53" s="10" t="str">
        <f t="shared" ca="1" si="2"/>
        <v/>
      </c>
      <c r="B53" s="2" t="str">
        <f t="shared" si="3"/>
        <v/>
      </c>
      <c r="C53" s="2" t="str">
        <f t="shared" si="4"/>
        <v/>
      </c>
      <c r="D53" s="7" t="str">
        <f t="shared" si="5"/>
        <v/>
      </c>
      <c r="E53" s="7" t="str">
        <f t="shared" si="6"/>
        <v/>
      </c>
      <c r="F53" s="3"/>
      <c r="G53" s="7" t="e">
        <f t="shared" si="7"/>
        <v>#VALUE!</v>
      </c>
      <c r="H53" s="7" t="str">
        <f t="shared" si="0"/>
        <v/>
      </c>
      <c r="I53" s="7" t="str">
        <f t="shared" si="1"/>
        <v/>
      </c>
      <c r="K53" s="15" t="str">
        <f t="shared" si="8"/>
        <v/>
      </c>
      <c r="P53" s="1"/>
      <c r="R53" s="1"/>
      <c r="U53" s="1"/>
      <c r="W53" s="1"/>
      <c r="Y53" s="1"/>
      <c r="AF53" t="s">
        <v>451</v>
      </c>
    </row>
    <row r="54" spans="1:32" x14ac:dyDescent="0.35">
      <c r="A54" s="10" t="str">
        <f t="shared" ca="1" si="2"/>
        <v/>
      </c>
      <c r="B54" s="2" t="str">
        <f t="shared" si="3"/>
        <v/>
      </c>
      <c r="C54" s="2" t="str">
        <f t="shared" si="4"/>
        <v/>
      </c>
      <c r="D54" s="7" t="str">
        <f t="shared" si="5"/>
        <v/>
      </c>
      <c r="E54" s="7" t="str">
        <f t="shared" si="6"/>
        <v/>
      </c>
      <c r="F54" s="3"/>
      <c r="G54" s="7" t="e">
        <f t="shared" si="7"/>
        <v>#VALUE!</v>
      </c>
      <c r="H54" s="7" t="str">
        <f t="shared" si="0"/>
        <v/>
      </c>
      <c r="I54" s="7" t="str">
        <f t="shared" si="1"/>
        <v/>
      </c>
      <c r="K54" s="15" t="str">
        <f t="shared" si="8"/>
        <v/>
      </c>
      <c r="P54" s="1"/>
      <c r="R54" s="1"/>
      <c r="U54" s="1"/>
      <c r="W54" s="1"/>
      <c r="Y54" s="1"/>
      <c r="AF54" t="s">
        <v>452</v>
      </c>
    </row>
    <row r="55" spans="1:32" x14ac:dyDescent="0.35">
      <c r="A55" s="10" t="str">
        <f t="shared" ca="1" si="2"/>
        <v/>
      </c>
      <c r="B55" s="2" t="str">
        <f t="shared" si="3"/>
        <v/>
      </c>
      <c r="C55" s="2" t="str">
        <f t="shared" si="4"/>
        <v/>
      </c>
      <c r="D55" s="7" t="str">
        <f t="shared" si="5"/>
        <v/>
      </c>
      <c r="E55" s="7" t="str">
        <f t="shared" si="6"/>
        <v/>
      </c>
      <c r="F55" s="3"/>
      <c r="G55" s="7" t="e">
        <f t="shared" si="7"/>
        <v>#VALUE!</v>
      </c>
      <c r="H55" s="7" t="str">
        <f t="shared" si="0"/>
        <v/>
      </c>
      <c r="I55" s="7" t="str">
        <f t="shared" si="1"/>
        <v/>
      </c>
      <c r="K55" s="15" t="str">
        <f t="shared" si="8"/>
        <v/>
      </c>
      <c r="P55" s="1"/>
      <c r="R55" s="1"/>
      <c r="U55" s="1"/>
      <c r="W55" s="1"/>
      <c r="Y55" s="1"/>
      <c r="AF55" t="s">
        <v>453</v>
      </c>
    </row>
    <row r="56" spans="1:32" x14ac:dyDescent="0.35">
      <c r="A56" s="10" t="str">
        <f t="shared" ca="1" si="2"/>
        <v/>
      </c>
      <c r="B56" s="2" t="str">
        <f t="shared" si="3"/>
        <v/>
      </c>
      <c r="C56" s="2" t="str">
        <f t="shared" si="4"/>
        <v/>
      </c>
      <c r="D56" s="7" t="str">
        <f t="shared" si="5"/>
        <v/>
      </c>
      <c r="E56" s="7" t="str">
        <f t="shared" si="6"/>
        <v/>
      </c>
      <c r="F56" s="3"/>
      <c r="G56" s="7" t="e">
        <f t="shared" si="7"/>
        <v>#VALUE!</v>
      </c>
      <c r="H56" s="7" t="str">
        <f t="shared" si="0"/>
        <v/>
      </c>
      <c r="I56" s="7" t="str">
        <f t="shared" si="1"/>
        <v/>
      </c>
      <c r="K56" s="15" t="str">
        <f t="shared" si="8"/>
        <v/>
      </c>
      <c r="P56" s="1"/>
      <c r="R56" s="1"/>
      <c r="U56" s="1"/>
      <c r="W56" s="1"/>
      <c r="Y56" s="1"/>
      <c r="AF56" t="s">
        <v>454</v>
      </c>
    </row>
    <row r="57" spans="1:32" x14ac:dyDescent="0.35">
      <c r="A57" s="10" t="str">
        <f t="shared" ca="1" si="2"/>
        <v/>
      </c>
      <c r="B57" s="2" t="str">
        <f t="shared" si="3"/>
        <v/>
      </c>
      <c r="C57" s="2" t="str">
        <f t="shared" si="4"/>
        <v/>
      </c>
      <c r="D57" s="7" t="str">
        <f t="shared" si="5"/>
        <v/>
      </c>
      <c r="E57" s="7" t="str">
        <f t="shared" si="6"/>
        <v/>
      </c>
      <c r="F57" s="3"/>
      <c r="G57" s="7" t="e">
        <f t="shared" si="7"/>
        <v>#VALUE!</v>
      </c>
      <c r="H57" s="7" t="str">
        <f t="shared" si="0"/>
        <v/>
      </c>
      <c r="I57" s="7" t="str">
        <f t="shared" si="1"/>
        <v/>
      </c>
      <c r="K57" s="15" t="str">
        <f t="shared" si="8"/>
        <v/>
      </c>
      <c r="P57" s="1"/>
      <c r="R57" s="1"/>
      <c r="U57" s="1"/>
      <c r="W57" s="1"/>
      <c r="Y57" s="1"/>
      <c r="AF57" t="s">
        <v>455</v>
      </c>
    </row>
    <row r="58" spans="1:32" x14ac:dyDescent="0.35">
      <c r="A58" s="10" t="str">
        <f t="shared" ca="1" si="2"/>
        <v/>
      </c>
      <c r="B58" s="2" t="str">
        <f t="shared" si="3"/>
        <v/>
      </c>
      <c r="C58" s="2" t="str">
        <f t="shared" si="4"/>
        <v/>
      </c>
      <c r="D58" s="7" t="str">
        <f t="shared" si="5"/>
        <v/>
      </c>
      <c r="E58" s="7" t="str">
        <f t="shared" si="6"/>
        <v/>
      </c>
      <c r="F58" s="3"/>
      <c r="G58" s="7" t="e">
        <f t="shared" si="7"/>
        <v>#VALUE!</v>
      </c>
      <c r="H58" s="7" t="str">
        <f t="shared" si="0"/>
        <v/>
      </c>
      <c r="I58" s="7" t="str">
        <f t="shared" si="1"/>
        <v/>
      </c>
      <c r="K58" s="15" t="str">
        <f t="shared" si="8"/>
        <v/>
      </c>
      <c r="P58" s="1"/>
      <c r="R58" s="1"/>
      <c r="U58" s="1"/>
      <c r="W58" s="1"/>
      <c r="Y58" s="1"/>
      <c r="AF58" t="s">
        <v>456</v>
      </c>
    </row>
    <row r="59" spans="1:32" x14ac:dyDescent="0.35">
      <c r="A59" s="10" t="str">
        <f t="shared" ca="1" si="2"/>
        <v/>
      </c>
      <c r="B59" s="2" t="str">
        <f t="shared" si="3"/>
        <v/>
      </c>
      <c r="C59" s="2" t="str">
        <f t="shared" si="4"/>
        <v/>
      </c>
      <c r="D59" s="7" t="str">
        <f t="shared" si="5"/>
        <v/>
      </c>
      <c r="E59" s="7" t="str">
        <f t="shared" si="6"/>
        <v/>
      </c>
      <c r="F59" s="3"/>
      <c r="G59" s="7" t="e">
        <f t="shared" si="7"/>
        <v>#VALUE!</v>
      </c>
      <c r="H59" s="7" t="str">
        <f t="shared" si="0"/>
        <v/>
      </c>
      <c r="I59" s="7" t="str">
        <f t="shared" si="1"/>
        <v/>
      </c>
      <c r="K59" s="15" t="str">
        <f t="shared" si="8"/>
        <v/>
      </c>
      <c r="P59" s="1"/>
      <c r="R59" s="1"/>
      <c r="U59" s="1"/>
      <c r="W59" s="1"/>
      <c r="Y59" s="1"/>
      <c r="AF59" t="s">
        <v>457</v>
      </c>
    </row>
    <row r="60" spans="1:32" x14ac:dyDescent="0.35">
      <c r="A60" s="10" t="str">
        <f t="shared" ca="1" si="2"/>
        <v/>
      </c>
      <c r="B60" s="2" t="str">
        <f t="shared" si="3"/>
        <v/>
      </c>
      <c r="C60" s="2" t="str">
        <f t="shared" si="4"/>
        <v/>
      </c>
      <c r="D60" s="7" t="str">
        <f t="shared" si="5"/>
        <v/>
      </c>
      <c r="E60" s="7" t="str">
        <f t="shared" si="6"/>
        <v/>
      </c>
      <c r="F60" s="3"/>
      <c r="G60" s="7" t="e">
        <f t="shared" si="7"/>
        <v>#VALUE!</v>
      </c>
      <c r="H60" s="7" t="str">
        <f t="shared" si="0"/>
        <v/>
      </c>
      <c r="I60" s="7" t="str">
        <f t="shared" si="1"/>
        <v/>
      </c>
      <c r="K60" s="15" t="str">
        <f t="shared" si="8"/>
        <v/>
      </c>
      <c r="P60" s="1"/>
      <c r="R60" s="1"/>
      <c r="U60" s="1"/>
      <c r="W60" s="1"/>
      <c r="Y60" s="1"/>
      <c r="AF60" t="s">
        <v>458</v>
      </c>
    </row>
    <row r="61" spans="1:32" x14ac:dyDescent="0.35">
      <c r="A61" s="10" t="str">
        <f t="shared" ca="1" si="2"/>
        <v/>
      </c>
      <c r="B61" s="2" t="str">
        <f t="shared" si="3"/>
        <v/>
      </c>
      <c r="C61" s="2" t="str">
        <f t="shared" si="4"/>
        <v/>
      </c>
      <c r="D61" s="7" t="str">
        <f t="shared" si="5"/>
        <v/>
      </c>
      <c r="E61" s="7" t="str">
        <f t="shared" si="6"/>
        <v/>
      </c>
      <c r="F61" s="3"/>
      <c r="G61" s="7" t="e">
        <f t="shared" si="7"/>
        <v>#VALUE!</v>
      </c>
      <c r="H61" s="7" t="str">
        <f t="shared" si="0"/>
        <v/>
      </c>
      <c r="I61" s="7" t="str">
        <f t="shared" si="1"/>
        <v/>
      </c>
      <c r="K61" s="15" t="str">
        <f t="shared" si="8"/>
        <v/>
      </c>
      <c r="P61" s="1"/>
      <c r="R61" s="1"/>
      <c r="U61" s="1"/>
      <c r="W61" s="1"/>
      <c r="Y61" s="1"/>
      <c r="AF61" t="s">
        <v>459</v>
      </c>
    </row>
    <row r="62" spans="1:32" x14ac:dyDescent="0.35">
      <c r="A62" s="10" t="str">
        <f t="shared" ca="1" si="2"/>
        <v/>
      </c>
      <c r="B62" s="2" t="str">
        <f t="shared" si="3"/>
        <v/>
      </c>
      <c r="C62" s="2" t="str">
        <f t="shared" si="4"/>
        <v/>
      </c>
      <c r="D62" s="7" t="str">
        <f t="shared" si="5"/>
        <v/>
      </c>
      <c r="E62" s="7" t="str">
        <f t="shared" si="6"/>
        <v/>
      </c>
      <c r="F62" s="3"/>
      <c r="G62" s="7" t="e">
        <f t="shared" si="7"/>
        <v>#VALUE!</v>
      </c>
      <c r="H62" s="7" t="str">
        <f t="shared" si="0"/>
        <v/>
      </c>
      <c r="I62" s="7" t="str">
        <f t="shared" si="1"/>
        <v/>
      </c>
      <c r="K62" s="15" t="str">
        <f t="shared" si="8"/>
        <v/>
      </c>
      <c r="P62" s="1"/>
      <c r="R62" s="1"/>
      <c r="U62" s="1"/>
      <c r="W62" s="1"/>
      <c r="Y62" s="1"/>
      <c r="AF62" t="s">
        <v>460</v>
      </c>
    </row>
    <row r="63" spans="1:32" x14ac:dyDescent="0.35">
      <c r="A63" s="10" t="str">
        <f t="shared" ca="1" si="2"/>
        <v/>
      </c>
      <c r="B63" s="2" t="str">
        <f t="shared" si="3"/>
        <v/>
      </c>
      <c r="C63" s="2" t="str">
        <f t="shared" si="4"/>
        <v/>
      </c>
      <c r="D63" s="7" t="str">
        <f t="shared" si="5"/>
        <v/>
      </c>
      <c r="E63" s="7" t="str">
        <f t="shared" si="6"/>
        <v/>
      </c>
      <c r="F63" s="3"/>
      <c r="G63" s="7" t="e">
        <f t="shared" si="7"/>
        <v>#VALUE!</v>
      </c>
      <c r="H63" s="7" t="str">
        <f t="shared" si="0"/>
        <v/>
      </c>
      <c r="I63" s="7" t="str">
        <f t="shared" si="1"/>
        <v/>
      </c>
      <c r="K63" s="15" t="str">
        <f t="shared" si="8"/>
        <v/>
      </c>
      <c r="P63" s="1"/>
      <c r="R63" s="1"/>
      <c r="U63" s="1"/>
      <c r="W63" s="1"/>
      <c r="Y63" s="1"/>
      <c r="AF63" t="s">
        <v>461</v>
      </c>
    </row>
    <row r="64" spans="1:32" x14ac:dyDescent="0.35">
      <c r="A64" s="10" t="str">
        <f t="shared" ca="1" si="2"/>
        <v/>
      </c>
      <c r="B64" s="2" t="str">
        <f t="shared" si="3"/>
        <v/>
      </c>
      <c r="C64" s="2" t="str">
        <f t="shared" si="4"/>
        <v/>
      </c>
      <c r="D64" s="7" t="str">
        <f t="shared" si="5"/>
        <v/>
      </c>
      <c r="E64" s="7" t="str">
        <f t="shared" si="6"/>
        <v/>
      </c>
      <c r="F64" s="3"/>
      <c r="G64" s="7" t="e">
        <f t="shared" si="7"/>
        <v>#VALUE!</v>
      </c>
      <c r="H64" s="7" t="str">
        <f t="shared" si="0"/>
        <v/>
      </c>
      <c r="I64" s="7" t="str">
        <f t="shared" si="1"/>
        <v/>
      </c>
      <c r="K64" s="15" t="str">
        <f t="shared" si="8"/>
        <v/>
      </c>
      <c r="P64" s="1"/>
      <c r="R64" s="1"/>
      <c r="U64" s="1"/>
      <c r="W64" s="1"/>
      <c r="Y64" s="1"/>
      <c r="AF64" t="s">
        <v>462</v>
      </c>
    </row>
    <row r="65" spans="1:32" x14ac:dyDescent="0.35">
      <c r="A65" s="10" t="str">
        <f t="shared" ca="1" si="2"/>
        <v/>
      </c>
      <c r="B65" s="2" t="str">
        <f t="shared" si="3"/>
        <v/>
      </c>
      <c r="C65" s="2" t="str">
        <f t="shared" si="4"/>
        <v/>
      </c>
      <c r="D65" s="7" t="str">
        <f t="shared" si="5"/>
        <v/>
      </c>
      <c r="E65" s="7" t="str">
        <f t="shared" si="6"/>
        <v/>
      </c>
      <c r="F65" s="3"/>
      <c r="G65" s="7" t="e">
        <f t="shared" si="7"/>
        <v>#VALUE!</v>
      </c>
      <c r="H65" s="7" t="str">
        <f t="shared" si="0"/>
        <v/>
      </c>
      <c r="I65" s="7" t="str">
        <f t="shared" si="1"/>
        <v/>
      </c>
      <c r="K65" s="15" t="str">
        <f t="shared" si="8"/>
        <v/>
      </c>
      <c r="P65" s="1"/>
      <c r="R65" s="1"/>
      <c r="U65" s="1"/>
      <c r="W65" s="1"/>
      <c r="Y65" s="1"/>
      <c r="AF65" t="s">
        <v>463</v>
      </c>
    </row>
    <row r="66" spans="1:32" x14ac:dyDescent="0.35">
      <c r="A66" s="10" t="str">
        <f t="shared" ca="1" si="2"/>
        <v/>
      </c>
      <c r="B66" s="2" t="str">
        <f t="shared" si="3"/>
        <v/>
      </c>
      <c r="C66" s="2" t="str">
        <f t="shared" si="4"/>
        <v/>
      </c>
      <c r="D66" s="7" t="str">
        <f t="shared" si="5"/>
        <v/>
      </c>
      <c r="E66" s="7" t="str">
        <f t="shared" si="6"/>
        <v/>
      </c>
      <c r="F66" s="3"/>
      <c r="G66" s="7" t="e">
        <f t="shared" si="7"/>
        <v>#VALUE!</v>
      </c>
      <c r="H66" s="7" t="str">
        <f t="shared" si="0"/>
        <v/>
      </c>
      <c r="I66" s="7" t="str">
        <f t="shared" si="1"/>
        <v/>
      </c>
      <c r="K66" s="15" t="str">
        <f t="shared" si="8"/>
        <v/>
      </c>
      <c r="P66" s="1"/>
      <c r="R66" s="1"/>
      <c r="U66" s="1"/>
      <c r="W66" s="1"/>
      <c r="Y66" s="1"/>
      <c r="AF66" t="s">
        <v>464</v>
      </c>
    </row>
    <row r="67" spans="1:32" x14ac:dyDescent="0.35">
      <c r="A67" s="10" t="str">
        <f t="shared" ca="1" si="2"/>
        <v/>
      </c>
      <c r="B67" s="2" t="str">
        <f t="shared" si="3"/>
        <v/>
      </c>
      <c r="C67" s="2" t="str">
        <f t="shared" si="4"/>
        <v/>
      </c>
      <c r="D67" s="7" t="str">
        <f t="shared" si="5"/>
        <v/>
      </c>
      <c r="E67" s="7" t="str">
        <f t="shared" si="6"/>
        <v/>
      </c>
      <c r="F67" s="3"/>
      <c r="G67" s="7" t="e">
        <f t="shared" si="7"/>
        <v>#VALUE!</v>
      </c>
      <c r="H67" s="7" t="str">
        <f t="shared" si="0"/>
        <v/>
      </c>
      <c r="I67" s="7" t="str">
        <f t="shared" si="1"/>
        <v/>
      </c>
      <c r="K67" s="15" t="str">
        <f t="shared" si="8"/>
        <v/>
      </c>
      <c r="P67" s="1"/>
      <c r="R67" s="1"/>
      <c r="U67" s="1"/>
      <c r="W67" s="1"/>
      <c r="Y67" s="1"/>
      <c r="AF67" t="s">
        <v>465</v>
      </c>
    </row>
    <row r="68" spans="1:32" x14ac:dyDescent="0.35">
      <c r="A68" s="10" t="str">
        <f t="shared" ca="1" si="2"/>
        <v/>
      </c>
      <c r="B68" s="2" t="str">
        <f t="shared" si="3"/>
        <v/>
      </c>
      <c r="C68" s="2" t="str">
        <f t="shared" si="4"/>
        <v/>
      </c>
      <c r="D68" s="7" t="str">
        <f t="shared" si="5"/>
        <v/>
      </c>
      <c r="E68" s="7" t="str">
        <f t="shared" si="6"/>
        <v/>
      </c>
      <c r="F68" s="3"/>
      <c r="G68" s="7" t="e">
        <f t="shared" si="7"/>
        <v>#VALUE!</v>
      </c>
      <c r="H68" s="7" t="str">
        <f t="shared" si="0"/>
        <v/>
      </c>
      <c r="I68" s="7" t="str">
        <f t="shared" si="1"/>
        <v/>
      </c>
      <c r="K68" s="15" t="str">
        <f t="shared" si="8"/>
        <v/>
      </c>
      <c r="P68" s="1"/>
      <c r="R68" s="1"/>
      <c r="U68" s="1"/>
      <c r="W68" s="1"/>
      <c r="Y68" s="1"/>
      <c r="AF68" t="s">
        <v>466</v>
      </c>
    </row>
    <row r="69" spans="1:32" x14ac:dyDescent="0.35">
      <c r="A69" s="10" t="str">
        <f t="shared" ca="1" si="2"/>
        <v/>
      </c>
      <c r="B69" s="2" t="str">
        <f t="shared" si="3"/>
        <v/>
      </c>
      <c r="C69" s="2" t="str">
        <f t="shared" si="4"/>
        <v/>
      </c>
      <c r="D69" s="7" t="str">
        <f t="shared" si="5"/>
        <v/>
      </c>
      <c r="E69" s="7" t="str">
        <f t="shared" si="6"/>
        <v/>
      </c>
      <c r="F69" s="3"/>
      <c r="G69" s="7" t="e">
        <f t="shared" si="7"/>
        <v>#VALUE!</v>
      </c>
      <c r="H69" s="7" t="str">
        <f t="shared" si="0"/>
        <v/>
      </c>
      <c r="I69" s="7" t="str">
        <f t="shared" si="1"/>
        <v/>
      </c>
      <c r="K69" s="15" t="str">
        <f t="shared" si="8"/>
        <v/>
      </c>
      <c r="P69" s="1"/>
      <c r="R69" s="1"/>
      <c r="U69" s="1"/>
      <c r="W69" s="1"/>
      <c r="Y69" s="1"/>
      <c r="AF69" t="s">
        <v>467</v>
      </c>
    </row>
    <row r="70" spans="1:32" x14ac:dyDescent="0.35">
      <c r="A70" s="10" t="str">
        <f t="shared" ca="1" si="2"/>
        <v/>
      </c>
      <c r="B70" s="2" t="str">
        <f t="shared" si="3"/>
        <v/>
      </c>
      <c r="C70" s="2" t="str">
        <f t="shared" si="4"/>
        <v/>
      </c>
      <c r="D70" s="7" t="str">
        <f t="shared" si="5"/>
        <v/>
      </c>
      <c r="E70" s="7" t="str">
        <f t="shared" si="6"/>
        <v/>
      </c>
      <c r="F70" s="3"/>
      <c r="G70" s="7" t="e">
        <f t="shared" si="7"/>
        <v>#VALUE!</v>
      </c>
      <c r="H70" s="7" t="str">
        <f t="shared" si="0"/>
        <v/>
      </c>
      <c r="I70" s="7" t="str">
        <f t="shared" si="1"/>
        <v/>
      </c>
      <c r="K70" s="15" t="str">
        <f t="shared" si="8"/>
        <v/>
      </c>
      <c r="P70" s="1"/>
      <c r="R70" s="1"/>
      <c r="U70" s="1"/>
      <c r="W70" s="1"/>
      <c r="Y70" s="1"/>
      <c r="AF70" t="s">
        <v>468</v>
      </c>
    </row>
    <row r="71" spans="1:32" x14ac:dyDescent="0.35">
      <c r="A71" s="10" t="str">
        <f t="shared" ca="1" si="2"/>
        <v/>
      </c>
      <c r="B71" s="2" t="str">
        <f t="shared" si="3"/>
        <v/>
      </c>
      <c r="C71" s="2" t="str">
        <f t="shared" si="4"/>
        <v/>
      </c>
      <c r="D71" s="7" t="str">
        <f t="shared" si="5"/>
        <v/>
      </c>
      <c r="E71" s="7" t="str">
        <f t="shared" si="6"/>
        <v/>
      </c>
      <c r="F71" s="3"/>
      <c r="G71" s="7" t="e">
        <f t="shared" si="7"/>
        <v>#VALUE!</v>
      </c>
      <c r="H71" s="7" t="str">
        <f t="shared" si="0"/>
        <v/>
      </c>
      <c r="I71" s="7" t="str">
        <f t="shared" si="1"/>
        <v/>
      </c>
      <c r="K71" s="15" t="str">
        <f t="shared" si="8"/>
        <v/>
      </c>
      <c r="P71" s="1"/>
      <c r="R71" s="1"/>
      <c r="U71" s="1"/>
      <c r="W71" s="1"/>
      <c r="Y71" s="1"/>
      <c r="AF71" t="s">
        <v>469</v>
      </c>
    </row>
    <row r="72" spans="1:32" x14ac:dyDescent="0.35">
      <c r="A72" s="10" t="str">
        <f t="shared" ca="1" si="2"/>
        <v/>
      </c>
      <c r="B72" s="2" t="str">
        <f t="shared" si="3"/>
        <v/>
      </c>
      <c r="C72" s="2" t="str">
        <f t="shared" si="4"/>
        <v/>
      </c>
      <c r="D72" s="7" t="str">
        <f t="shared" si="5"/>
        <v/>
      </c>
      <c r="E72" s="7" t="str">
        <f t="shared" si="6"/>
        <v/>
      </c>
      <c r="F72" s="3"/>
      <c r="G72" s="7" t="e">
        <f t="shared" si="7"/>
        <v>#VALUE!</v>
      </c>
      <c r="H72" s="7" t="str">
        <f t="shared" ref="H72:H135" si="9">IFERROR(G72*1.02,"")</f>
        <v/>
      </c>
      <c r="I72" s="7" t="str">
        <f t="shared" ref="I72:I135" si="10">IFERROR(G72*0.98,"")</f>
        <v/>
      </c>
      <c r="K72" s="15" t="str">
        <f t="shared" si="8"/>
        <v/>
      </c>
      <c r="P72" s="1"/>
      <c r="R72" s="1"/>
      <c r="U72" s="1"/>
      <c r="W72" s="1"/>
      <c r="Y72" s="1"/>
      <c r="AF72" t="s">
        <v>470</v>
      </c>
    </row>
    <row r="73" spans="1:32" x14ac:dyDescent="0.35">
      <c r="A73" s="10" t="str">
        <f t="shared" ref="A73:A136" ca="1" si="11">IF(R73&lt;$B$5,"",R73)</f>
        <v/>
      </c>
      <c r="B73" s="2" t="str">
        <f t="shared" ref="B73:B136" si="12">IF(ISBLANK(V73),"",V73)</f>
        <v/>
      </c>
      <c r="C73" s="2" t="str">
        <f t="shared" ref="C73:C136" si="13">IF(ISBLANK(S73),"",S73)</f>
        <v/>
      </c>
      <c r="D73" s="7" t="str">
        <f t="shared" ref="D73:D136" si="14">IF(ISBLANK(X73),"",X73)</f>
        <v/>
      </c>
      <c r="E73" s="7" t="str">
        <f t="shared" ref="E73:E136" si="15">IF(ISBLANK(Z73),"",Z73)</f>
        <v/>
      </c>
      <c r="F73" s="3"/>
      <c r="G73" s="7" t="e">
        <f t="shared" ref="G73:G136" si="16">IFERROR((B73+C73)/2,"") * ((1+D73)/(1+E73))</f>
        <v>#VALUE!</v>
      </c>
      <c r="H73" s="7" t="str">
        <f t="shared" si="9"/>
        <v/>
      </c>
      <c r="I73" s="7" t="str">
        <f t="shared" si="10"/>
        <v/>
      </c>
      <c r="K73" s="15" t="str">
        <f t="shared" ref="K73:K136" si="17">IF(AND(ISNUMBER(F73),ISNUMBER(B73)),(IF(OR(AND(F73&gt;H73),AND(F73&lt;I73)),"MCP finding","no MCP")),"")</f>
        <v/>
      </c>
      <c r="P73" s="1"/>
      <c r="R73" s="1"/>
      <c r="U73" s="1"/>
      <c r="W73" s="1"/>
      <c r="Y73" s="1"/>
      <c r="AF73" t="s">
        <v>471</v>
      </c>
    </row>
    <row r="74" spans="1:32" x14ac:dyDescent="0.35">
      <c r="A74" s="10" t="str">
        <f t="shared" ca="1" si="11"/>
        <v/>
      </c>
      <c r="B74" s="2" t="str">
        <f t="shared" si="12"/>
        <v/>
      </c>
      <c r="C74" s="2" t="str">
        <f t="shared" si="13"/>
        <v/>
      </c>
      <c r="D74" s="7" t="str">
        <f t="shared" si="14"/>
        <v/>
      </c>
      <c r="E74" s="7" t="str">
        <f t="shared" si="15"/>
        <v/>
      </c>
      <c r="F74" s="3"/>
      <c r="G74" s="7" t="e">
        <f t="shared" si="16"/>
        <v>#VALUE!</v>
      </c>
      <c r="H74" s="7" t="str">
        <f t="shared" si="9"/>
        <v/>
      </c>
      <c r="I74" s="7" t="str">
        <f t="shared" si="10"/>
        <v/>
      </c>
      <c r="K74" s="15" t="str">
        <f t="shared" si="17"/>
        <v/>
      </c>
      <c r="P74" s="1"/>
      <c r="R74" s="1"/>
      <c r="U74" s="1"/>
      <c r="W74" s="1"/>
      <c r="Y74" s="1"/>
      <c r="AF74" t="s">
        <v>472</v>
      </c>
    </row>
    <row r="75" spans="1:32" x14ac:dyDescent="0.35">
      <c r="A75" s="10" t="str">
        <f t="shared" ca="1" si="11"/>
        <v/>
      </c>
      <c r="B75" s="2" t="str">
        <f t="shared" si="12"/>
        <v/>
      </c>
      <c r="C75" s="2" t="str">
        <f t="shared" si="13"/>
        <v/>
      </c>
      <c r="D75" s="7" t="str">
        <f t="shared" si="14"/>
        <v/>
      </c>
      <c r="E75" s="7" t="str">
        <f t="shared" si="15"/>
        <v/>
      </c>
      <c r="F75" s="3"/>
      <c r="G75" s="7" t="e">
        <f t="shared" si="16"/>
        <v>#VALUE!</v>
      </c>
      <c r="H75" s="7" t="str">
        <f t="shared" si="9"/>
        <v/>
      </c>
      <c r="I75" s="7" t="str">
        <f t="shared" si="10"/>
        <v/>
      </c>
      <c r="K75" s="15" t="str">
        <f t="shared" si="17"/>
        <v/>
      </c>
      <c r="P75" s="1"/>
      <c r="R75" s="1"/>
      <c r="U75" s="1"/>
      <c r="W75" s="1"/>
      <c r="Y75" s="1"/>
      <c r="AF75" t="s">
        <v>473</v>
      </c>
    </row>
    <row r="76" spans="1:32" x14ac:dyDescent="0.35">
      <c r="A76" s="10" t="str">
        <f t="shared" ca="1" si="11"/>
        <v/>
      </c>
      <c r="B76" s="2" t="str">
        <f t="shared" si="12"/>
        <v/>
      </c>
      <c r="C76" s="2" t="str">
        <f t="shared" si="13"/>
        <v/>
      </c>
      <c r="D76" s="7" t="str">
        <f t="shared" si="14"/>
        <v/>
      </c>
      <c r="E76" s="7" t="str">
        <f t="shared" si="15"/>
        <v/>
      </c>
      <c r="F76" s="3"/>
      <c r="G76" s="7" t="e">
        <f t="shared" si="16"/>
        <v>#VALUE!</v>
      </c>
      <c r="H76" s="7" t="str">
        <f t="shared" si="9"/>
        <v/>
      </c>
      <c r="I76" s="7" t="str">
        <f t="shared" si="10"/>
        <v/>
      </c>
      <c r="K76" s="15" t="str">
        <f t="shared" si="17"/>
        <v/>
      </c>
      <c r="P76" s="1"/>
      <c r="R76" s="1"/>
      <c r="U76" s="1"/>
      <c r="W76" s="1"/>
      <c r="Y76" s="1"/>
      <c r="AF76" t="s">
        <v>474</v>
      </c>
    </row>
    <row r="77" spans="1:32" x14ac:dyDescent="0.35">
      <c r="A77" s="10" t="str">
        <f t="shared" ca="1" si="11"/>
        <v/>
      </c>
      <c r="B77" s="2" t="str">
        <f t="shared" si="12"/>
        <v/>
      </c>
      <c r="C77" s="2" t="str">
        <f t="shared" si="13"/>
        <v/>
      </c>
      <c r="D77" s="7" t="str">
        <f t="shared" si="14"/>
        <v/>
      </c>
      <c r="E77" s="7" t="str">
        <f t="shared" si="15"/>
        <v/>
      </c>
      <c r="F77" s="3"/>
      <c r="G77" s="7" t="e">
        <f t="shared" si="16"/>
        <v>#VALUE!</v>
      </c>
      <c r="H77" s="7" t="str">
        <f t="shared" si="9"/>
        <v/>
      </c>
      <c r="I77" s="7" t="str">
        <f t="shared" si="10"/>
        <v/>
      </c>
      <c r="K77" s="15" t="str">
        <f t="shared" si="17"/>
        <v/>
      </c>
      <c r="P77" s="1"/>
      <c r="R77" s="1"/>
      <c r="U77" s="1"/>
      <c r="W77" s="1"/>
      <c r="Y77" s="1"/>
      <c r="AF77" t="s">
        <v>475</v>
      </c>
    </row>
    <row r="78" spans="1:32" x14ac:dyDescent="0.35">
      <c r="A78" s="10" t="str">
        <f t="shared" ca="1" si="11"/>
        <v/>
      </c>
      <c r="B78" s="2" t="str">
        <f t="shared" si="12"/>
        <v/>
      </c>
      <c r="C78" s="2" t="str">
        <f t="shared" si="13"/>
        <v/>
      </c>
      <c r="D78" s="7" t="str">
        <f t="shared" si="14"/>
        <v/>
      </c>
      <c r="E78" s="7" t="str">
        <f t="shared" si="15"/>
        <v/>
      </c>
      <c r="F78" s="3"/>
      <c r="G78" s="7" t="e">
        <f t="shared" si="16"/>
        <v>#VALUE!</v>
      </c>
      <c r="H78" s="7" t="str">
        <f t="shared" si="9"/>
        <v/>
      </c>
      <c r="I78" s="7" t="str">
        <f t="shared" si="10"/>
        <v/>
      </c>
      <c r="K78" s="15" t="str">
        <f t="shared" si="17"/>
        <v/>
      </c>
      <c r="P78" s="1"/>
      <c r="R78" s="1"/>
      <c r="U78" s="1"/>
      <c r="W78" s="1"/>
      <c r="Y78" s="1"/>
      <c r="AF78" t="s">
        <v>476</v>
      </c>
    </row>
    <row r="79" spans="1:32" x14ac:dyDescent="0.35">
      <c r="A79" s="10" t="str">
        <f t="shared" ca="1" si="11"/>
        <v/>
      </c>
      <c r="B79" s="2" t="str">
        <f t="shared" si="12"/>
        <v/>
      </c>
      <c r="C79" s="2" t="str">
        <f t="shared" si="13"/>
        <v/>
      </c>
      <c r="D79" s="7" t="str">
        <f t="shared" si="14"/>
        <v/>
      </c>
      <c r="E79" s="7" t="str">
        <f t="shared" si="15"/>
        <v/>
      </c>
      <c r="F79" s="3"/>
      <c r="G79" s="7" t="e">
        <f t="shared" si="16"/>
        <v>#VALUE!</v>
      </c>
      <c r="H79" s="7" t="str">
        <f t="shared" si="9"/>
        <v/>
      </c>
      <c r="I79" s="7" t="str">
        <f t="shared" si="10"/>
        <v/>
      </c>
      <c r="K79" s="15" t="str">
        <f t="shared" si="17"/>
        <v/>
      </c>
      <c r="P79" s="1"/>
      <c r="R79" s="1"/>
      <c r="U79" s="1"/>
      <c r="W79" s="1"/>
      <c r="Y79" s="1"/>
      <c r="AF79" t="s">
        <v>477</v>
      </c>
    </row>
    <row r="80" spans="1:32" x14ac:dyDescent="0.35">
      <c r="A80" s="10" t="str">
        <f t="shared" ca="1" si="11"/>
        <v/>
      </c>
      <c r="B80" s="2" t="str">
        <f t="shared" si="12"/>
        <v/>
      </c>
      <c r="C80" s="2" t="str">
        <f t="shared" si="13"/>
        <v/>
      </c>
      <c r="D80" s="7" t="str">
        <f t="shared" si="14"/>
        <v/>
      </c>
      <c r="E80" s="7" t="str">
        <f t="shared" si="15"/>
        <v/>
      </c>
      <c r="F80" s="3"/>
      <c r="G80" s="7" t="e">
        <f t="shared" si="16"/>
        <v>#VALUE!</v>
      </c>
      <c r="H80" s="7" t="str">
        <f t="shared" si="9"/>
        <v/>
      </c>
      <c r="I80" s="7" t="str">
        <f t="shared" si="10"/>
        <v/>
      </c>
      <c r="K80" s="15" t="str">
        <f t="shared" si="17"/>
        <v/>
      </c>
      <c r="P80" s="1"/>
      <c r="R80" s="1"/>
      <c r="U80" s="1"/>
      <c r="W80" s="1"/>
      <c r="Y80" s="1"/>
      <c r="AF80" t="s">
        <v>478</v>
      </c>
    </row>
    <row r="81" spans="1:32" x14ac:dyDescent="0.35">
      <c r="A81" s="10" t="str">
        <f t="shared" ca="1" si="11"/>
        <v/>
      </c>
      <c r="B81" s="2" t="str">
        <f t="shared" si="12"/>
        <v/>
      </c>
      <c r="C81" s="2" t="str">
        <f t="shared" si="13"/>
        <v/>
      </c>
      <c r="D81" s="7" t="str">
        <f t="shared" si="14"/>
        <v/>
      </c>
      <c r="E81" s="7" t="str">
        <f t="shared" si="15"/>
        <v/>
      </c>
      <c r="F81" s="3"/>
      <c r="G81" s="7" t="e">
        <f t="shared" si="16"/>
        <v>#VALUE!</v>
      </c>
      <c r="H81" s="7" t="str">
        <f t="shared" si="9"/>
        <v/>
      </c>
      <c r="I81" s="7" t="str">
        <f t="shared" si="10"/>
        <v/>
      </c>
      <c r="K81" s="15" t="str">
        <f t="shared" si="17"/>
        <v/>
      </c>
      <c r="P81" s="1"/>
      <c r="R81" s="1"/>
      <c r="U81" s="1"/>
      <c r="W81" s="1"/>
      <c r="Y81" s="1"/>
      <c r="AF81" t="s">
        <v>479</v>
      </c>
    </row>
    <row r="82" spans="1:32" x14ac:dyDescent="0.35">
      <c r="A82" s="10" t="str">
        <f t="shared" ca="1" si="11"/>
        <v/>
      </c>
      <c r="B82" s="2" t="str">
        <f t="shared" si="12"/>
        <v/>
      </c>
      <c r="C82" s="2" t="str">
        <f t="shared" si="13"/>
        <v/>
      </c>
      <c r="D82" s="7" t="str">
        <f t="shared" si="14"/>
        <v/>
      </c>
      <c r="E82" s="7" t="str">
        <f t="shared" si="15"/>
        <v/>
      </c>
      <c r="F82" s="3"/>
      <c r="G82" s="7" t="e">
        <f t="shared" si="16"/>
        <v>#VALUE!</v>
      </c>
      <c r="H82" s="7" t="str">
        <f t="shared" si="9"/>
        <v/>
      </c>
      <c r="I82" s="7" t="str">
        <f t="shared" si="10"/>
        <v/>
      </c>
      <c r="K82" s="15" t="str">
        <f t="shared" si="17"/>
        <v/>
      </c>
      <c r="P82" s="1"/>
      <c r="R82" s="1"/>
      <c r="U82" s="1"/>
      <c r="W82" s="1"/>
      <c r="Y82" s="1"/>
      <c r="AF82" t="s">
        <v>480</v>
      </c>
    </row>
    <row r="83" spans="1:32" x14ac:dyDescent="0.35">
      <c r="A83" s="10" t="str">
        <f t="shared" ca="1" si="11"/>
        <v/>
      </c>
      <c r="B83" s="2" t="str">
        <f t="shared" si="12"/>
        <v/>
      </c>
      <c r="C83" s="2" t="str">
        <f t="shared" si="13"/>
        <v/>
      </c>
      <c r="D83" s="7" t="str">
        <f t="shared" si="14"/>
        <v/>
      </c>
      <c r="E83" s="7" t="str">
        <f t="shared" si="15"/>
        <v/>
      </c>
      <c r="F83" s="3"/>
      <c r="G83" s="7" t="e">
        <f t="shared" si="16"/>
        <v>#VALUE!</v>
      </c>
      <c r="H83" s="7" t="str">
        <f t="shared" si="9"/>
        <v/>
      </c>
      <c r="I83" s="7" t="str">
        <f t="shared" si="10"/>
        <v/>
      </c>
      <c r="K83" s="15" t="str">
        <f t="shared" si="17"/>
        <v/>
      </c>
      <c r="P83" s="1"/>
      <c r="R83" s="1"/>
      <c r="U83" s="1"/>
      <c r="W83" s="1"/>
      <c r="Y83" s="1"/>
      <c r="AF83" t="s">
        <v>481</v>
      </c>
    </row>
    <row r="84" spans="1:32" x14ac:dyDescent="0.35">
      <c r="A84" s="10" t="str">
        <f t="shared" ca="1" si="11"/>
        <v/>
      </c>
      <c r="B84" s="2" t="str">
        <f t="shared" si="12"/>
        <v/>
      </c>
      <c r="C84" s="2" t="str">
        <f t="shared" si="13"/>
        <v/>
      </c>
      <c r="D84" s="7" t="str">
        <f t="shared" si="14"/>
        <v/>
      </c>
      <c r="E84" s="7" t="str">
        <f t="shared" si="15"/>
        <v/>
      </c>
      <c r="F84" s="3"/>
      <c r="G84" s="7" t="e">
        <f t="shared" si="16"/>
        <v>#VALUE!</v>
      </c>
      <c r="H84" s="7" t="str">
        <f t="shared" si="9"/>
        <v/>
      </c>
      <c r="I84" s="7" t="str">
        <f t="shared" si="10"/>
        <v/>
      </c>
      <c r="K84" s="15" t="str">
        <f t="shared" si="17"/>
        <v/>
      </c>
      <c r="P84" s="1"/>
      <c r="R84" s="1"/>
      <c r="U84" s="1"/>
      <c r="W84" s="1"/>
      <c r="Y84" s="1"/>
      <c r="AF84" t="s">
        <v>482</v>
      </c>
    </row>
    <row r="85" spans="1:32" x14ac:dyDescent="0.35">
      <c r="A85" s="10" t="str">
        <f t="shared" ca="1" si="11"/>
        <v/>
      </c>
      <c r="B85" s="2" t="str">
        <f t="shared" si="12"/>
        <v/>
      </c>
      <c r="C85" s="2" t="str">
        <f t="shared" si="13"/>
        <v/>
      </c>
      <c r="D85" s="7" t="str">
        <f t="shared" si="14"/>
        <v/>
      </c>
      <c r="E85" s="7" t="str">
        <f t="shared" si="15"/>
        <v/>
      </c>
      <c r="F85" s="3"/>
      <c r="G85" s="7" t="e">
        <f t="shared" si="16"/>
        <v>#VALUE!</v>
      </c>
      <c r="H85" s="7" t="str">
        <f t="shared" si="9"/>
        <v/>
      </c>
      <c r="I85" s="7" t="str">
        <f t="shared" si="10"/>
        <v/>
      </c>
      <c r="K85" s="15" t="str">
        <f t="shared" si="17"/>
        <v/>
      </c>
      <c r="P85" s="1"/>
      <c r="R85" s="1"/>
      <c r="U85" s="1"/>
      <c r="W85" s="1"/>
      <c r="Y85" s="1"/>
      <c r="AF85" t="s">
        <v>483</v>
      </c>
    </row>
    <row r="86" spans="1:32" x14ac:dyDescent="0.35">
      <c r="A86" s="10" t="str">
        <f t="shared" ca="1" si="11"/>
        <v/>
      </c>
      <c r="B86" s="2" t="str">
        <f t="shared" si="12"/>
        <v/>
      </c>
      <c r="C86" s="2" t="str">
        <f t="shared" si="13"/>
        <v/>
      </c>
      <c r="D86" s="7" t="str">
        <f t="shared" si="14"/>
        <v/>
      </c>
      <c r="E86" s="7" t="str">
        <f t="shared" si="15"/>
        <v/>
      </c>
      <c r="F86" s="3"/>
      <c r="G86" s="7" t="e">
        <f t="shared" si="16"/>
        <v>#VALUE!</v>
      </c>
      <c r="H86" s="7" t="str">
        <f t="shared" si="9"/>
        <v/>
      </c>
      <c r="I86" s="7" t="str">
        <f t="shared" si="10"/>
        <v/>
      </c>
      <c r="K86" s="15" t="str">
        <f t="shared" si="17"/>
        <v/>
      </c>
      <c r="P86" s="1"/>
      <c r="R86" s="1"/>
      <c r="U86" s="1"/>
      <c r="W86" s="1"/>
      <c r="Y86" s="1"/>
      <c r="AF86" t="s">
        <v>484</v>
      </c>
    </row>
    <row r="87" spans="1:32" x14ac:dyDescent="0.35">
      <c r="A87" s="10" t="str">
        <f t="shared" ca="1" si="11"/>
        <v/>
      </c>
      <c r="B87" s="2" t="str">
        <f t="shared" si="12"/>
        <v/>
      </c>
      <c r="C87" s="2" t="str">
        <f t="shared" si="13"/>
        <v/>
      </c>
      <c r="D87" s="7" t="str">
        <f t="shared" si="14"/>
        <v/>
      </c>
      <c r="E87" s="7" t="str">
        <f t="shared" si="15"/>
        <v/>
      </c>
      <c r="F87" s="3"/>
      <c r="G87" s="7" t="e">
        <f t="shared" si="16"/>
        <v>#VALUE!</v>
      </c>
      <c r="H87" s="7" t="str">
        <f t="shared" si="9"/>
        <v/>
      </c>
      <c r="I87" s="7" t="str">
        <f t="shared" si="10"/>
        <v/>
      </c>
      <c r="K87" s="15" t="str">
        <f t="shared" si="17"/>
        <v/>
      </c>
      <c r="P87" s="1"/>
      <c r="R87" s="1"/>
      <c r="U87" s="1"/>
      <c r="W87" s="1"/>
      <c r="Y87" s="1"/>
      <c r="AF87" t="s">
        <v>485</v>
      </c>
    </row>
    <row r="88" spans="1:32" x14ac:dyDescent="0.35">
      <c r="A88" s="10" t="str">
        <f t="shared" ca="1" si="11"/>
        <v/>
      </c>
      <c r="B88" s="2" t="str">
        <f t="shared" si="12"/>
        <v/>
      </c>
      <c r="C88" s="2" t="str">
        <f t="shared" si="13"/>
        <v/>
      </c>
      <c r="D88" s="7" t="str">
        <f t="shared" si="14"/>
        <v/>
      </c>
      <c r="E88" s="7" t="str">
        <f t="shared" si="15"/>
        <v/>
      </c>
      <c r="F88" s="3"/>
      <c r="G88" s="7" t="e">
        <f t="shared" si="16"/>
        <v>#VALUE!</v>
      </c>
      <c r="H88" s="7" t="str">
        <f t="shared" si="9"/>
        <v/>
      </c>
      <c r="I88" s="7" t="str">
        <f t="shared" si="10"/>
        <v/>
      </c>
      <c r="K88" s="15" t="str">
        <f t="shared" si="17"/>
        <v/>
      </c>
      <c r="P88" s="1"/>
      <c r="R88" s="1"/>
      <c r="U88" s="1"/>
      <c r="W88" s="1"/>
      <c r="Y88" s="1"/>
      <c r="AF88" t="s">
        <v>486</v>
      </c>
    </row>
    <row r="89" spans="1:32" x14ac:dyDescent="0.35">
      <c r="A89" s="10" t="str">
        <f t="shared" ca="1" si="11"/>
        <v/>
      </c>
      <c r="B89" s="2" t="str">
        <f t="shared" si="12"/>
        <v/>
      </c>
      <c r="C89" s="2" t="str">
        <f t="shared" si="13"/>
        <v/>
      </c>
      <c r="D89" s="7" t="str">
        <f t="shared" si="14"/>
        <v/>
      </c>
      <c r="E89" s="7" t="str">
        <f t="shared" si="15"/>
        <v/>
      </c>
      <c r="F89" s="3"/>
      <c r="G89" s="7" t="e">
        <f t="shared" si="16"/>
        <v>#VALUE!</v>
      </c>
      <c r="H89" s="7" t="str">
        <f t="shared" si="9"/>
        <v/>
      </c>
      <c r="I89" s="7" t="str">
        <f t="shared" si="10"/>
        <v/>
      </c>
      <c r="K89" s="15" t="str">
        <f t="shared" si="17"/>
        <v/>
      </c>
      <c r="P89" s="1"/>
      <c r="R89" s="1"/>
      <c r="U89" s="1"/>
      <c r="W89" s="1"/>
      <c r="Y89" s="1"/>
      <c r="AF89" t="s">
        <v>487</v>
      </c>
    </row>
    <row r="90" spans="1:32" x14ac:dyDescent="0.35">
      <c r="A90" s="10" t="str">
        <f t="shared" ca="1" si="11"/>
        <v/>
      </c>
      <c r="B90" s="2" t="str">
        <f t="shared" si="12"/>
        <v/>
      </c>
      <c r="C90" s="2" t="str">
        <f t="shared" si="13"/>
        <v/>
      </c>
      <c r="D90" s="7" t="str">
        <f t="shared" si="14"/>
        <v/>
      </c>
      <c r="E90" s="7" t="str">
        <f t="shared" si="15"/>
        <v/>
      </c>
      <c r="F90" s="3"/>
      <c r="G90" s="7" t="e">
        <f t="shared" si="16"/>
        <v>#VALUE!</v>
      </c>
      <c r="H90" s="7" t="str">
        <f t="shared" si="9"/>
        <v/>
      </c>
      <c r="I90" s="7" t="str">
        <f t="shared" si="10"/>
        <v/>
      </c>
      <c r="K90" s="15" t="str">
        <f t="shared" si="17"/>
        <v/>
      </c>
      <c r="P90" s="1"/>
      <c r="R90" s="1"/>
      <c r="U90" s="1"/>
      <c r="W90" s="1"/>
      <c r="Y90" s="1"/>
      <c r="AF90" t="s">
        <v>488</v>
      </c>
    </row>
    <row r="91" spans="1:32" x14ac:dyDescent="0.35">
      <c r="A91" s="10" t="str">
        <f t="shared" ca="1" si="11"/>
        <v/>
      </c>
      <c r="B91" s="2" t="str">
        <f t="shared" si="12"/>
        <v/>
      </c>
      <c r="C91" s="2" t="str">
        <f t="shared" si="13"/>
        <v/>
      </c>
      <c r="D91" s="7" t="str">
        <f t="shared" si="14"/>
        <v/>
      </c>
      <c r="E91" s="7" t="str">
        <f t="shared" si="15"/>
        <v/>
      </c>
      <c r="F91" s="3"/>
      <c r="G91" s="7" t="e">
        <f t="shared" si="16"/>
        <v>#VALUE!</v>
      </c>
      <c r="H91" s="7" t="str">
        <f t="shared" si="9"/>
        <v/>
      </c>
      <c r="I91" s="7" t="str">
        <f t="shared" si="10"/>
        <v/>
      </c>
      <c r="K91" s="15" t="str">
        <f t="shared" si="17"/>
        <v/>
      </c>
      <c r="P91" s="1"/>
      <c r="R91" s="1"/>
      <c r="U91" s="1"/>
      <c r="W91" s="1"/>
      <c r="Y91" s="1"/>
      <c r="AF91" t="s">
        <v>489</v>
      </c>
    </row>
    <row r="92" spans="1:32" x14ac:dyDescent="0.35">
      <c r="A92" s="10" t="str">
        <f t="shared" ca="1" si="11"/>
        <v/>
      </c>
      <c r="B92" s="2" t="str">
        <f t="shared" si="12"/>
        <v/>
      </c>
      <c r="C92" s="2" t="str">
        <f t="shared" si="13"/>
        <v/>
      </c>
      <c r="D92" s="7" t="str">
        <f t="shared" si="14"/>
        <v/>
      </c>
      <c r="E92" s="7" t="str">
        <f t="shared" si="15"/>
        <v/>
      </c>
      <c r="F92" s="3"/>
      <c r="G92" s="7" t="e">
        <f t="shared" si="16"/>
        <v>#VALUE!</v>
      </c>
      <c r="H92" s="7" t="str">
        <f t="shared" si="9"/>
        <v/>
      </c>
      <c r="I92" s="7" t="str">
        <f t="shared" si="10"/>
        <v/>
      </c>
      <c r="K92" s="15" t="str">
        <f t="shared" si="17"/>
        <v/>
      </c>
      <c r="P92" s="1"/>
      <c r="R92" s="1"/>
      <c r="U92" s="1"/>
      <c r="W92" s="1"/>
      <c r="Y92" s="1"/>
      <c r="AF92" t="s">
        <v>490</v>
      </c>
    </row>
    <row r="93" spans="1:32" x14ac:dyDescent="0.35">
      <c r="A93" s="10" t="str">
        <f t="shared" ca="1" si="11"/>
        <v/>
      </c>
      <c r="B93" s="2" t="str">
        <f t="shared" si="12"/>
        <v/>
      </c>
      <c r="C93" s="2" t="str">
        <f t="shared" si="13"/>
        <v/>
      </c>
      <c r="D93" s="7" t="str">
        <f t="shared" si="14"/>
        <v/>
      </c>
      <c r="E93" s="7" t="str">
        <f t="shared" si="15"/>
        <v/>
      </c>
      <c r="F93" s="3"/>
      <c r="G93" s="7" t="e">
        <f t="shared" si="16"/>
        <v>#VALUE!</v>
      </c>
      <c r="H93" s="7" t="str">
        <f t="shared" si="9"/>
        <v/>
      </c>
      <c r="I93" s="7" t="str">
        <f t="shared" si="10"/>
        <v/>
      </c>
      <c r="K93" s="15" t="str">
        <f t="shared" si="17"/>
        <v/>
      </c>
      <c r="P93" s="1"/>
      <c r="R93" s="1"/>
      <c r="U93" s="1"/>
      <c r="W93" s="1"/>
      <c r="Y93" s="1"/>
      <c r="AF93" t="s">
        <v>491</v>
      </c>
    </row>
    <row r="94" spans="1:32" x14ac:dyDescent="0.35">
      <c r="A94" s="10" t="str">
        <f t="shared" ca="1" si="11"/>
        <v/>
      </c>
      <c r="B94" s="2" t="str">
        <f t="shared" si="12"/>
        <v/>
      </c>
      <c r="C94" s="2" t="str">
        <f t="shared" si="13"/>
        <v/>
      </c>
      <c r="D94" s="7" t="str">
        <f t="shared" si="14"/>
        <v/>
      </c>
      <c r="E94" s="7" t="str">
        <f t="shared" si="15"/>
        <v/>
      </c>
      <c r="F94" s="3"/>
      <c r="G94" s="7" t="e">
        <f t="shared" si="16"/>
        <v>#VALUE!</v>
      </c>
      <c r="H94" s="7" t="str">
        <f t="shared" si="9"/>
        <v/>
      </c>
      <c r="I94" s="7" t="str">
        <f t="shared" si="10"/>
        <v/>
      </c>
      <c r="K94" s="15" t="str">
        <f t="shared" si="17"/>
        <v/>
      </c>
      <c r="P94" s="1"/>
      <c r="R94" s="1"/>
      <c r="U94" s="1"/>
      <c r="W94" s="1"/>
      <c r="Y94" s="1"/>
      <c r="AF94" t="s">
        <v>492</v>
      </c>
    </row>
    <row r="95" spans="1:32" x14ac:dyDescent="0.35">
      <c r="A95" s="10" t="str">
        <f t="shared" ca="1" si="11"/>
        <v/>
      </c>
      <c r="B95" s="2" t="str">
        <f t="shared" si="12"/>
        <v/>
      </c>
      <c r="C95" s="2" t="str">
        <f t="shared" si="13"/>
        <v/>
      </c>
      <c r="D95" s="7" t="str">
        <f t="shared" si="14"/>
        <v/>
      </c>
      <c r="E95" s="7" t="str">
        <f t="shared" si="15"/>
        <v/>
      </c>
      <c r="F95" s="3"/>
      <c r="G95" s="7" t="e">
        <f t="shared" si="16"/>
        <v>#VALUE!</v>
      </c>
      <c r="H95" s="7" t="str">
        <f t="shared" si="9"/>
        <v/>
      </c>
      <c r="I95" s="7" t="str">
        <f t="shared" si="10"/>
        <v/>
      </c>
      <c r="K95" s="15" t="str">
        <f t="shared" si="17"/>
        <v/>
      </c>
      <c r="P95" s="1"/>
      <c r="R95" s="1"/>
      <c r="U95" s="1"/>
      <c r="W95" s="1"/>
      <c r="Y95" s="1"/>
      <c r="AF95" t="s">
        <v>493</v>
      </c>
    </row>
    <row r="96" spans="1:32" x14ac:dyDescent="0.35">
      <c r="A96" s="10" t="str">
        <f t="shared" ca="1" si="11"/>
        <v/>
      </c>
      <c r="B96" s="2" t="str">
        <f t="shared" si="12"/>
        <v/>
      </c>
      <c r="C96" s="2" t="str">
        <f t="shared" si="13"/>
        <v/>
      </c>
      <c r="D96" s="7" t="str">
        <f t="shared" si="14"/>
        <v/>
      </c>
      <c r="E96" s="7" t="str">
        <f t="shared" si="15"/>
        <v/>
      </c>
      <c r="F96" s="3"/>
      <c r="G96" s="7" t="e">
        <f t="shared" si="16"/>
        <v>#VALUE!</v>
      </c>
      <c r="H96" s="7" t="str">
        <f t="shared" si="9"/>
        <v/>
      </c>
      <c r="I96" s="7" t="str">
        <f t="shared" si="10"/>
        <v/>
      </c>
      <c r="K96" s="15" t="str">
        <f t="shared" si="17"/>
        <v/>
      </c>
      <c r="P96" s="1"/>
      <c r="R96" s="1"/>
      <c r="U96" s="1"/>
      <c r="W96" s="1"/>
      <c r="Y96" s="1"/>
      <c r="AF96" t="s">
        <v>494</v>
      </c>
    </row>
    <row r="97" spans="1:32" x14ac:dyDescent="0.35">
      <c r="A97" s="10" t="str">
        <f t="shared" ca="1" si="11"/>
        <v/>
      </c>
      <c r="B97" s="2" t="str">
        <f t="shared" si="12"/>
        <v/>
      </c>
      <c r="C97" s="2" t="str">
        <f t="shared" si="13"/>
        <v/>
      </c>
      <c r="D97" s="7" t="str">
        <f t="shared" si="14"/>
        <v/>
      </c>
      <c r="E97" s="7" t="str">
        <f t="shared" si="15"/>
        <v/>
      </c>
      <c r="F97" s="3"/>
      <c r="G97" s="7" t="e">
        <f t="shared" si="16"/>
        <v>#VALUE!</v>
      </c>
      <c r="H97" s="7" t="str">
        <f t="shared" si="9"/>
        <v/>
      </c>
      <c r="I97" s="7" t="str">
        <f t="shared" si="10"/>
        <v/>
      </c>
      <c r="K97" s="15" t="str">
        <f t="shared" si="17"/>
        <v/>
      </c>
      <c r="P97" s="1"/>
      <c r="R97" s="1"/>
      <c r="U97" s="1"/>
      <c r="W97" s="1"/>
      <c r="Y97" s="1"/>
      <c r="AF97" t="s">
        <v>495</v>
      </c>
    </row>
    <row r="98" spans="1:32" x14ac:dyDescent="0.35">
      <c r="A98" s="10" t="str">
        <f t="shared" ca="1" si="11"/>
        <v/>
      </c>
      <c r="B98" s="2" t="str">
        <f t="shared" si="12"/>
        <v/>
      </c>
      <c r="C98" s="2" t="str">
        <f t="shared" si="13"/>
        <v/>
      </c>
      <c r="D98" s="7" t="str">
        <f t="shared" si="14"/>
        <v/>
      </c>
      <c r="E98" s="7" t="str">
        <f t="shared" si="15"/>
        <v/>
      </c>
      <c r="F98" s="3"/>
      <c r="G98" s="7" t="e">
        <f t="shared" si="16"/>
        <v>#VALUE!</v>
      </c>
      <c r="H98" s="7" t="str">
        <f t="shared" si="9"/>
        <v/>
      </c>
      <c r="I98" s="7" t="str">
        <f t="shared" si="10"/>
        <v/>
      </c>
      <c r="K98" s="15" t="str">
        <f t="shared" si="17"/>
        <v/>
      </c>
      <c r="P98" s="1"/>
      <c r="R98" s="1"/>
      <c r="U98" s="1"/>
      <c r="W98" s="1"/>
      <c r="Y98" s="1"/>
      <c r="AF98" t="s">
        <v>496</v>
      </c>
    </row>
    <row r="99" spans="1:32" x14ac:dyDescent="0.35">
      <c r="A99" s="10" t="str">
        <f t="shared" ca="1" si="11"/>
        <v/>
      </c>
      <c r="B99" s="2" t="str">
        <f t="shared" si="12"/>
        <v/>
      </c>
      <c r="C99" s="2" t="str">
        <f t="shared" si="13"/>
        <v/>
      </c>
      <c r="D99" s="7" t="str">
        <f t="shared" si="14"/>
        <v/>
      </c>
      <c r="E99" s="7" t="str">
        <f t="shared" si="15"/>
        <v/>
      </c>
      <c r="F99" s="3"/>
      <c r="G99" s="7" t="e">
        <f t="shared" si="16"/>
        <v>#VALUE!</v>
      </c>
      <c r="H99" s="7" t="str">
        <f t="shared" si="9"/>
        <v/>
      </c>
      <c r="I99" s="7" t="str">
        <f t="shared" si="10"/>
        <v/>
      </c>
      <c r="K99" s="15" t="str">
        <f t="shared" si="17"/>
        <v/>
      </c>
      <c r="P99" s="1"/>
      <c r="R99" s="1"/>
      <c r="U99" s="1"/>
      <c r="W99" s="1"/>
      <c r="Y99" s="1"/>
      <c r="AF99" t="s">
        <v>497</v>
      </c>
    </row>
    <row r="100" spans="1:32" x14ac:dyDescent="0.35">
      <c r="A100" s="10" t="str">
        <f t="shared" ca="1" si="11"/>
        <v/>
      </c>
      <c r="B100" s="2" t="str">
        <f t="shared" si="12"/>
        <v/>
      </c>
      <c r="C100" s="2" t="str">
        <f t="shared" si="13"/>
        <v/>
      </c>
      <c r="D100" s="7" t="str">
        <f t="shared" si="14"/>
        <v/>
      </c>
      <c r="E100" s="7" t="str">
        <f t="shared" si="15"/>
        <v/>
      </c>
      <c r="F100" s="3"/>
      <c r="G100" s="7" t="e">
        <f t="shared" si="16"/>
        <v>#VALUE!</v>
      </c>
      <c r="H100" s="7" t="str">
        <f t="shared" si="9"/>
        <v/>
      </c>
      <c r="I100" s="7" t="str">
        <f t="shared" si="10"/>
        <v/>
      </c>
      <c r="K100" s="15" t="str">
        <f t="shared" si="17"/>
        <v/>
      </c>
      <c r="P100" s="1"/>
      <c r="R100" s="1"/>
      <c r="U100" s="1"/>
      <c r="W100" s="1"/>
      <c r="Y100" s="1"/>
      <c r="AF100" t="s">
        <v>498</v>
      </c>
    </row>
    <row r="101" spans="1:32" x14ac:dyDescent="0.35">
      <c r="A101" s="10" t="str">
        <f t="shared" ca="1" si="11"/>
        <v/>
      </c>
      <c r="B101" s="2" t="str">
        <f t="shared" si="12"/>
        <v/>
      </c>
      <c r="C101" s="2" t="str">
        <f t="shared" si="13"/>
        <v/>
      </c>
      <c r="D101" s="7" t="str">
        <f t="shared" si="14"/>
        <v/>
      </c>
      <c r="E101" s="7" t="str">
        <f t="shared" si="15"/>
        <v/>
      </c>
      <c r="F101" s="3"/>
      <c r="G101" s="7" t="e">
        <f t="shared" si="16"/>
        <v>#VALUE!</v>
      </c>
      <c r="H101" s="7" t="str">
        <f t="shared" si="9"/>
        <v/>
      </c>
      <c r="I101" s="7" t="str">
        <f t="shared" si="10"/>
        <v/>
      </c>
      <c r="K101" s="15" t="str">
        <f t="shared" si="17"/>
        <v/>
      </c>
      <c r="P101" s="1"/>
      <c r="R101" s="1"/>
      <c r="U101" s="1"/>
      <c r="W101" s="1"/>
      <c r="Y101" s="1"/>
      <c r="AF101" t="s">
        <v>499</v>
      </c>
    </row>
    <row r="102" spans="1:32" x14ac:dyDescent="0.35">
      <c r="A102" s="10" t="str">
        <f t="shared" ca="1" si="11"/>
        <v/>
      </c>
      <c r="B102" s="2" t="str">
        <f t="shared" si="12"/>
        <v/>
      </c>
      <c r="C102" s="2" t="str">
        <f t="shared" si="13"/>
        <v/>
      </c>
      <c r="D102" s="7" t="str">
        <f t="shared" si="14"/>
        <v/>
      </c>
      <c r="E102" s="7" t="str">
        <f t="shared" si="15"/>
        <v/>
      </c>
      <c r="F102" s="3"/>
      <c r="G102" s="7" t="e">
        <f t="shared" si="16"/>
        <v>#VALUE!</v>
      </c>
      <c r="H102" s="7" t="str">
        <f t="shared" si="9"/>
        <v/>
      </c>
      <c r="I102" s="7" t="str">
        <f t="shared" si="10"/>
        <v/>
      </c>
      <c r="K102" s="15" t="str">
        <f t="shared" si="17"/>
        <v/>
      </c>
      <c r="P102" s="1"/>
      <c r="R102" s="1"/>
      <c r="U102" s="1"/>
      <c r="W102" s="1"/>
      <c r="Y102" s="1"/>
      <c r="AF102" t="s">
        <v>500</v>
      </c>
    </row>
    <row r="103" spans="1:32" x14ac:dyDescent="0.35">
      <c r="A103" s="10" t="str">
        <f t="shared" ca="1" si="11"/>
        <v/>
      </c>
      <c r="B103" s="2" t="str">
        <f t="shared" si="12"/>
        <v/>
      </c>
      <c r="C103" s="2" t="str">
        <f t="shared" si="13"/>
        <v/>
      </c>
      <c r="D103" s="7" t="str">
        <f t="shared" si="14"/>
        <v/>
      </c>
      <c r="E103" s="7" t="str">
        <f t="shared" si="15"/>
        <v/>
      </c>
      <c r="F103" s="3"/>
      <c r="G103" s="7" t="e">
        <f t="shared" si="16"/>
        <v>#VALUE!</v>
      </c>
      <c r="H103" s="7" t="str">
        <f t="shared" si="9"/>
        <v/>
      </c>
      <c r="I103" s="7" t="str">
        <f t="shared" si="10"/>
        <v/>
      </c>
      <c r="K103" s="15" t="str">
        <f t="shared" si="17"/>
        <v/>
      </c>
      <c r="P103" s="1"/>
      <c r="R103" s="1"/>
      <c r="U103" s="1"/>
      <c r="W103" s="1"/>
      <c r="Y103" s="1"/>
      <c r="AF103" t="s">
        <v>501</v>
      </c>
    </row>
    <row r="104" spans="1:32" x14ac:dyDescent="0.35">
      <c r="A104" s="10" t="str">
        <f t="shared" ca="1" si="11"/>
        <v/>
      </c>
      <c r="B104" s="2" t="str">
        <f t="shared" si="12"/>
        <v/>
      </c>
      <c r="C104" s="2" t="str">
        <f t="shared" si="13"/>
        <v/>
      </c>
      <c r="D104" s="7" t="str">
        <f t="shared" si="14"/>
        <v/>
      </c>
      <c r="E104" s="7" t="str">
        <f t="shared" si="15"/>
        <v/>
      </c>
      <c r="F104" s="3"/>
      <c r="G104" s="7" t="e">
        <f t="shared" si="16"/>
        <v>#VALUE!</v>
      </c>
      <c r="H104" s="7" t="str">
        <f t="shared" si="9"/>
        <v/>
      </c>
      <c r="I104" s="7" t="str">
        <f t="shared" si="10"/>
        <v/>
      </c>
      <c r="K104" s="15" t="str">
        <f t="shared" si="17"/>
        <v/>
      </c>
      <c r="P104" s="1"/>
      <c r="R104" s="1"/>
      <c r="U104" s="1"/>
      <c r="W104" s="1"/>
      <c r="Y104" s="1"/>
      <c r="AF104" t="s">
        <v>502</v>
      </c>
    </row>
    <row r="105" spans="1:32" x14ac:dyDescent="0.35">
      <c r="A105" s="10" t="str">
        <f t="shared" ca="1" si="11"/>
        <v/>
      </c>
      <c r="B105" s="2" t="str">
        <f t="shared" si="12"/>
        <v/>
      </c>
      <c r="C105" s="2" t="str">
        <f t="shared" si="13"/>
        <v/>
      </c>
      <c r="D105" s="7" t="str">
        <f t="shared" si="14"/>
        <v/>
      </c>
      <c r="E105" s="7" t="str">
        <f t="shared" si="15"/>
        <v/>
      </c>
      <c r="F105" s="3"/>
      <c r="G105" s="7" t="e">
        <f t="shared" si="16"/>
        <v>#VALUE!</v>
      </c>
      <c r="H105" s="7" t="str">
        <f t="shared" si="9"/>
        <v/>
      </c>
      <c r="I105" s="7" t="str">
        <f t="shared" si="10"/>
        <v/>
      </c>
      <c r="K105" s="15" t="str">
        <f t="shared" si="17"/>
        <v/>
      </c>
      <c r="P105" s="1"/>
      <c r="R105" s="1"/>
      <c r="U105" s="1"/>
      <c r="W105" s="1"/>
      <c r="Y105" s="1"/>
      <c r="AF105" t="s">
        <v>503</v>
      </c>
    </row>
    <row r="106" spans="1:32" x14ac:dyDescent="0.35">
      <c r="A106" s="10" t="str">
        <f t="shared" ca="1" si="11"/>
        <v/>
      </c>
      <c r="B106" s="2" t="str">
        <f t="shared" si="12"/>
        <v/>
      </c>
      <c r="C106" s="2" t="str">
        <f t="shared" si="13"/>
        <v/>
      </c>
      <c r="D106" s="7" t="str">
        <f t="shared" si="14"/>
        <v/>
      </c>
      <c r="E106" s="7" t="str">
        <f t="shared" si="15"/>
        <v/>
      </c>
      <c r="F106" s="3"/>
      <c r="G106" s="7" t="e">
        <f t="shared" si="16"/>
        <v>#VALUE!</v>
      </c>
      <c r="H106" s="7" t="str">
        <f t="shared" si="9"/>
        <v/>
      </c>
      <c r="I106" s="7" t="str">
        <f t="shared" si="10"/>
        <v/>
      </c>
      <c r="K106" s="15" t="str">
        <f t="shared" si="17"/>
        <v/>
      </c>
      <c r="P106" s="1"/>
      <c r="R106" s="1"/>
      <c r="U106" s="1"/>
      <c r="W106" s="1"/>
      <c r="Y106" s="1"/>
      <c r="AF106" t="s">
        <v>504</v>
      </c>
    </row>
    <row r="107" spans="1:32" x14ac:dyDescent="0.35">
      <c r="A107" s="10" t="str">
        <f t="shared" ca="1" si="11"/>
        <v/>
      </c>
      <c r="B107" s="2" t="str">
        <f t="shared" si="12"/>
        <v/>
      </c>
      <c r="C107" s="2" t="str">
        <f t="shared" si="13"/>
        <v/>
      </c>
      <c r="D107" s="7" t="str">
        <f t="shared" si="14"/>
        <v/>
      </c>
      <c r="E107" s="7" t="str">
        <f t="shared" si="15"/>
        <v/>
      </c>
      <c r="F107" s="3"/>
      <c r="G107" s="7" t="e">
        <f t="shared" si="16"/>
        <v>#VALUE!</v>
      </c>
      <c r="H107" s="7" t="str">
        <f t="shared" si="9"/>
        <v/>
      </c>
      <c r="I107" s="7" t="str">
        <f t="shared" si="10"/>
        <v/>
      </c>
      <c r="K107" s="15" t="str">
        <f t="shared" si="17"/>
        <v/>
      </c>
      <c r="P107" s="1"/>
      <c r="R107" s="1"/>
      <c r="U107" s="1"/>
      <c r="W107" s="1"/>
      <c r="Y107" s="1"/>
      <c r="AF107" t="s">
        <v>505</v>
      </c>
    </row>
    <row r="108" spans="1:32" x14ac:dyDescent="0.35">
      <c r="A108" s="10" t="str">
        <f t="shared" ca="1" si="11"/>
        <v/>
      </c>
      <c r="B108" s="2" t="str">
        <f t="shared" si="12"/>
        <v/>
      </c>
      <c r="C108" s="2" t="str">
        <f t="shared" si="13"/>
        <v/>
      </c>
      <c r="D108" s="7" t="str">
        <f t="shared" si="14"/>
        <v/>
      </c>
      <c r="E108" s="7" t="str">
        <f t="shared" si="15"/>
        <v/>
      </c>
      <c r="F108" s="3"/>
      <c r="G108" s="7" t="e">
        <f t="shared" si="16"/>
        <v>#VALUE!</v>
      </c>
      <c r="H108" s="7" t="str">
        <f t="shared" si="9"/>
        <v/>
      </c>
      <c r="I108" s="7" t="str">
        <f t="shared" si="10"/>
        <v/>
      </c>
      <c r="K108" s="15" t="str">
        <f t="shared" si="17"/>
        <v/>
      </c>
      <c r="P108" s="1"/>
      <c r="R108" s="1"/>
      <c r="U108" s="1"/>
      <c r="W108" s="1"/>
      <c r="Y108" s="1"/>
      <c r="AF108" t="s">
        <v>506</v>
      </c>
    </row>
    <row r="109" spans="1:32" x14ac:dyDescent="0.35">
      <c r="A109" s="10" t="str">
        <f t="shared" ca="1" si="11"/>
        <v/>
      </c>
      <c r="B109" s="2" t="str">
        <f t="shared" si="12"/>
        <v/>
      </c>
      <c r="C109" s="2" t="str">
        <f t="shared" si="13"/>
        <v/>
      </c>
      <c r="D109" s="7" t="str">
        <f t="shared" si="14"/>
        <v/>
      </c>
      <c r="E109" s="7" t="str">
        <f t="shared" si="15"/>
        <v/>
      </c>
      <c r="F109" s="3"/>
      <c r="G109" s="7" t="e">
        <f t="shared" si="16"/>
        <v>#VALUE!</v>
      </c>
      <c r="H109" s="7" t="str">
        <f t="shared" si="9"/>
        <v/>
      </c>
      <c r="I109" s="7" t="str">
        <f t="shared" si="10"/>
        <v/>
      </c>
      <c r="K109" s="15" t="str">
        <f t="shared" si="17"/>
        <v/>
      </c>
      <c r="P109" s="1"/>
      <c r="R109" s="1"/>
      <c r="U109" s="1"/>
      <c r="W109" s="1"/>
      <c r="Y109" s="1"/>
      <c r="AF109" t="s">
        <v>507</v>
      </c>
    </row>
    <row r="110" spans="1:32" x14ac:dyDescent="0.35">
      <c r="A110" s="10" t="str">
        <f t="shared" ca="1" si="11"/>
        <v/>
      </c>
      <c r="B110" s="2" t="str">
        <f t="shared" si="12"/>
        <v/>
      </c>
      <c r="C110" s="2" t="str">
        <f t="shared" si="13"/>
        <v/>
      </c>
      <c r="D110" s="7" t="str">
        <f t="shared" si="14"/>
        <v/>
      </c>
      <c r="E110" s="7" t="str">
        <f t="shared" si="15"/>
        <v/>
      </c>
      <c r="F110" s="3"/>
      <c r="G110" s="7" t="e">
        <f t="shared" si="16"/>
        <v>#VALUE!</v>
      </c>
      <c r="H110" s="7" t="str">
        <f t="shared" si="9"/>
        <v/>
      </c>
      <c r="I110" s="7" t="str">
        <f t="shared" si="10"/>
        <v/>
      </c>
      <c r="K110" s="15" t="str">
        <f t="shared" si="17"/>
        <v/>
      </c>
      <c r="P110" s="1"/>
      <c r="R110" s="1"/>
      <c r="U110" s="1"/>
      <c r="W110" s="1"/>
      <c r="Y110" s="1"/>
      <c r="AF110" t="s">
        <v>508</v>
      </c>
    </row>
    <row r="111" spans="1:32" x14ac:dyDescent="0.35">
      <c r="A111" s="10" t="str">
        <f t="shared" ca="1" si="11"/>
        <v/>
      </c>
      <c r="B111" s="2" t="str">
        <f t="shared" si="12"/>
        <v/>
      </c>
      <c r="C111" s="2" t="str">
        <f t="shared" si="13"/>
        <v/>
      </c>
      <c r="D111" s="7" t="str">
        <f t="shared" si="14"/>
        <v/>
      </c>
      <c r="E111" s="7" t="str">
        <f t="shared" si="15"/>
        <v/>
      </c>
      <c r="F111" s="3"/>
      <c r="G111" s="7" t="e">
        <f t="shared" si="16"/>
        <v>#VALUE!</v>
      </c>
      <c r="H111" s="7" t="str">
        <f t="shared" si="9"/>
        <v/>
      </c>
      <c r="I111" s="7" t="str">
        <f t="shared" si="10"/>
        <v/>
      </c>
      <c r="K111" s="15" t="str">
        <f t="shared" si="17"/>
        <v/>
      </c>
      <c r="P111" s="1"/>
      <c r="R111" s="1"/>
      <c r="U111" s="1"/>
      <c r="W111" s="1"/>
      <c r="Y111" s="1"/>
      <c r="AF111" t="s">
        <v>509</v>
      </c>
    </row>
    <row r="112" spans="1:32" x14ac:dyDescent="0.35">
      <c r="A112" s="10" t="str">
        <f t="shared" ca="1" si="11"/>
        <v/>
      </c>
      <c r="B112" s="2" t="str">
        <f t="shared" si="12"/>
        <v/>
      </c>
      <c r="C112" s="2" t="str">
        <f t="shared" si="13"/>
        <v/>
      </c>
      <c r="D112" s="7" t="str">
        <f t="shared" si="14"/>
        <v/>
      </c>
      <c r="E112" s="7" t="str">
        <f t="shared" si="15"/>
        <v/>
      </c>
      <c r="F112" s="3"/>
      <c r="G112" s="7" t="e">
        <f t="shared" si="16"/>
        <v>#VALUE!</v>
      </c>
      <c r="H112" s="7" t="str">
        <f t="shared" si="9"/>
        <v/>
      </c>
      <c r="I112" s="7" t="str">
        <f t="shared" si="10"/>
        <v/>
      </c>
      <c r="K112" s="15" t="str">
        <f t="shared" si="17"/>
        <v/>
      </c>
      <c r="P112" s="1"/>
      <c r="R112" s="1"/>
      <c r="U112" s="1"/>
      <c r="W112" s="1"/>
      <c r="Y112" s="1"/>
      <c r="AF112" t="s">
        <v>510</v>
      </c>
    </row>
    <row r="113" spans="1:32" x14ac:dyDescent="0.35">
      <c r="A113" s="10" t="str">
        <f t="shared" ca="1" si="11"/>
        <v/>
      </c>
      <c r="B113" s="2" t="str">
        <f t="shared" si="12"/>
        <v/>
      </c>
      <c r="C113" s="2" t="str">
        <f t="shared" si="13"/>
        <v/>
      </c>
      <c r="D113" s="7" t="str">
        <f t="shared" si="14"/>
        <v/>
      </c>
      <c r="E113" s="7" t="str">
        <f t="shared" si="15"/>
        <v/>
      </c>
      <c r="F113" s="3"/>
      <c r="G113" s="7" t="e">
        <f t="shared" si="16"/>
        <v>#VALUE!</v>
      </c>
      <c r="H113" s="7" t="str">
        <f t="shared" si="9"/>
        <v/>
      </c>
      <c r="I113" s="7" t="str">
        <f t="shared" si="10"/>
        <v/>
      </c>
      <c r="K113" s="15" t="str">
        <f t="shared" si="17"/>
        <v/>
      </c>
      <c r="P113" s="1"/>
      <c r="R113" s="1"/>
      <c r="U113" s="1"/>
      <c r="W113" s="1"/>
      <c r="Y113" s="1"/>
      <c r="AF113" t="s">
        <v>511</v>
      </c>
    </row>
    <row r="114" spans="1:32" x14ac:dyDescent="0.35">
      <c r="A114" s="10" t="str">
        <f t="shared" ca="1" si="11"/>
        <v/>
      </c>
      <c r="B114" s="2" t="str">
        <f t="shared" si="12"/>
        <v/>
      </c>
      <c r="C114" s="2" t="str">
        <f t="shared" si="13"/>
        <v/>
      </c>
      <c r="D114" s="7" t="str">
        <f t="shared" si="14"/>
        <v/>
      </c>
      <c r="E114" s="7" t="str">
        <f t="shared" si="15"/>
        <v/>
      </c>
      <c r="F114" s="3"/>
      <c r="G114" s="7" t="e">
        <f t="shared" si="16"/>
        <v>#VALUE!</v>
      </c>
      <c r="H114" s="7" t="str">
        <f t="shared" si="9"/>
        <v/>
      </c>
      <c r="I114" s="7" t="str">
        <f t="shared" si="10"/>
        <v/>
      </c>
      <c r="K114" s="15" t="str">
        <f t="shared" si="17"/>
        <v/>
      </c>
      <c r="P114" s="1"/>
      <c r="R114" s="1"/>
      <c r="U114" s="1"/>
      <c r="W114" s="1"/>
      <c r="Y114" s="1"/>
      <c r="AF114" t="s">
        <v>512</v>
      </c>
    </row>
    <row r="115" spans="1:32" x14ac:dyDescent="0.35">
      <c r="A115" s="10" t="str">
        <f t="shared" ca="1" si="11"/>
        <v/>
      </c>
      <c r="B115" s="2" t="str">
        <f t="shared" si="12"/>
        <v/>
      </c>
      <c r="C115" s="2" t="str">
        <f t="shared" si="13"/>
        <v/>
      </c>
      <c r="D115" s="7" t="str">
        <f t="shared" si="14"/>
        <v/>
      </c>
      <c r="E115" s="7" t="str">
        <f t="shared" si="15"/>
        <v/>
      </c>
      <c r="F115" s="3"/>
      <c r="G115" s="7" t="e">
        <f t="shared" si="16"/>
        <v>#VALUE!</v>
      </c>
      <c r="H115" s="7" t="str">
        <f t="shared" si="9"/>
        <v/>
      </c>
      <c r="I115" s="7" t="str">
        <f t="shared" si="10"/>
        <v/>
      </c>
      <c r="K115" s="15" t="str">
        <f t="shared" si="17"/>
        <v/>
      </c>
      <c r="P115" s="1"/>
      <c r="R115" s="1"/>
      <c r="U115" s="1"/>
      <c r="W115" s="1"/>
      <c r="Y115" s="1"/>
      <c r="AF115" t="s">
        <v>513</v>
      </c>
    </row>
    <row r="116" spans="1:32" x14ac:dyDescent="0.35">
      <c r="A116" s="10" t="str">
        <f t="shared" ca="1" si="11"/>
        <v/>
      </c>
      <c r="B116" s="2" t="str">
        <f t="shared" si="12"/>
        <v/>
      </c>
      <c r="C116" s="2" t="str">
        <f t="shared" si="13"/>
        <v/>
      </c>
      <c r="D116" s="7" t="str">
        <f t="shared" si="14"/>
        <v/>
      </c>
      <c r="E116" s="7" t="str">
        <f t="shared" si="15"/>
        <v/>
      </c>
      <c r="F116" s="3"/>
      <c r="G116" s="7" t="e">
        <f t="shared" si="16"/>
        <v>#VALUE!</v>
      </c>
      <c r="H116" s="7" t="str">
        <f t="shared" si="9"/>
        <v/>
      </c>
      <c r="I116" s="7" t="str">
        <f t="shared" si="10"/>
        <v/>
      </c>
      <c r="K116" s="15" t="str">
        <f t="shared" si="17"/>
        <v/>
      </c>
      <c r="P116" s="1"/>
      <c r="R116" s="1"/>
      <c r="U116" s="1"/>
      <c r="W116" s="1"/>
      <c r="Y116" s="1"/>
      <c r="AF116" t="s">
        <v>514</v>
      </c>
    </row>
    <row r="117" spans="1:32" x14ac:dyDescent="0.35">
      <c r="A117" s="10" t="str">
        <f t="shared" ca="1" si="11"/>
        <v/>
      </c>
      <c r="B117" s="2" t="str">
        <f t="shared" si="12"/>
        <v/>
      </c>
      <c r="C117" s="2" t="str">
        <f t="shared" si="13"/>
        <v/>
      </c>
      <c r="D117" s="7" t="str">
        <f t="shared" si="14"/>
        <v/>
      </c>
      <c r="E117" s="7" t="str">
        <f t="shared" si="15"/>
        <v/>
      </c>
      <c r="F117" s="3"/>
      <c r="G117" s="7" t="e">
        <f t="shared" si="16"/>
        <v>#VALUE!</v>
      </c>
      <c r="H117" s="7" t="str">
        <f t="shared" si="9"/>
        <v/>
      </c>
      <c r="I117" s="7" t="str">
        <f t="shared" si="10"/>
        <v/>
      </c>
      <c r="K117" s="15" t="str">
        <f t="shared" si="17"/>
        <v/>
      </c>
      <c r="P117" s="1"/>
      <c r="R117" s="1"/>
      <c r="U117" s="1"/>
      <c r="W117" s="1"/>
      <c r="Y117" s="1"/>
      <c r="AF117" t="s">
        <v>515</v>
      </c>
    </row>
    <row r="118" spans="1:32" x14ac:dyDescent="0.35">
      <c r="A118" s="10" t="str">
        <f t="shared" ca="1" si="11"/>
        <v/>
      </c>
      <c r="B118" s="2" t="str">
        <f t="shared" si="12"/>
        <v/>
      </c>
      <c r="C118" s="2" t="str">
        <f t="shared" si="13"/>
        <v/>
      </c>
      <c r="D118" s="7" t="str">
        <f t="shared" si="14"/>
        <v/>
      </c>
      <c r="E118" s="7" t="str">
        <f t="shared" si="15"/>
        <v/>
      </c>
      <c r="F118" s="3"/>
      <c r="G118" s="7" t="e">
        <f t="shared" si="16"/>
        <v>#VALUE!</v>
      </c>
      <c r="H118" s="7" t="str">
        <f t="shared" si="9"/>
        <v/>
      </c>
      <c r="I118" s="7" t="str">
        <f t="shared" si="10"/>
        <v/>
      </c>
      <c r="K118" s="15" t="str">
        <f t="shared" si="17"/>
        <v/>
      </c>
      <c r="P118" s="1"/>
      <c r="R118" s="1"/>
      <c r="U118" s="1"/>
      <c r="W118" s="1"/>
      <c r="Y118" s="1"/>
      <c r="AF118" t="s">
        <v>516</v>
      </c>
    </row>
    <row r="119" spans="1:32" x14ac:dyDescent="0.35">
      <c r="A119" s="10" t="str">
        <f t="shared" ca="1" si="11"/>
        <v/>
      </c>
      <c r="B119" s="2" t="str">
        <f t="shared" si="12"/>
        <v/>
      </c>
      <c r="C119" s="2" t="str">
        <f t="shared" si="13"/>
        <v/>
      </c>
      <c r="D119" s="7" t="str">
        <f t="shared" si="14"/>
        <v/>
      </c>
      <c r="E119" s="7" t="str">
        <f t="shared" si="15"/>
        <v/>
      </c>
      <c r="F119" s="3"/>
      <c r="G119" s="7" t="e">
        <f t="shared" si="16"/>
        <v>#VALUE!</v>
      </c>
      <c r="H119" s="7" t="str">
        <f t="shared" si="9"/>
        <v/>
      </c>
      <c r="I119" s="7" t="str">
        <f t="shared" si="10"/>
        <v/>
      </c>
      <c r="K119" s="15" t="str">
        <f t="shared" si="17"/>
        <v/>
      </c>
      <c r="P119" s="1"/>
      <c r="R119" s="1"/>
      <c r="U119" s="1"/>
      <c r="W119" s="1"/>
      <c r="Y119" s="1"/>
      <c r="AF119" t="s">
        <v>517</v>
      </c>
    </row>
    <row r="120" spans="1:32" x14ac:dyDescent="0.35">
      <c r="A120" s="10" t="str">
        <f t="shared" ca="1" si="11"/>
        <v/>
      </c>
      <c r="B120" s="2" t="str">
        <f t="shared" si="12"/>
        <v/>
      </c>
      <c r="C120" s="2" t="str">
        <f t="shared" si="13"/>
        <v/>
      </c>
      <c r="D120" s="7" t="str">
        <f t="shared" si="14"/>
        <v/>
      </c>
      <c r="E120" s="7" t="str">
        <f t="shared" si="15"/>
        <v/>
      </c>
      <c r="F120" s="3"/>
      <c r="G120" s="7" t="e">
        <f t="shared" si="16"/>
        <v>#VALUE!</v>
      </c>
      <c r="H120" s="7" t="str">
        <f t="shared" si="9"/>
        <v/>
      </c>
      <c r="I120" s="7" t="str">
        <f t="shared" si="10"/>
        <v/>
      </c>
      <c r="K120" s="15" t="str">
        <f t="shared" si="17"/>
        <v/>
      </c>
      <c r="P120" s="1"/>
      <c r="R120" s="1"/>
      <c r="U120" s="1"/>
      <c r="W120" s="1"/>
      <c r="Y120" s="1"/>
      <c r="AF120" t="s">
        <v>518</v>
      </c>
    </row>
    <row r="121" spans="1:32" x14ac:dyDescent="0.35">
      <c r="A121" s="10" t="str">
        <f t="shared" ca="1" si="11"/>
        <v/>
      </c>
      <c r="B121" s="2" t="str">
        <f t="shared" si="12"/>
        <v/>
      </c>
      <c r="C121" s="2" t="str">
        <f t="shared" si="13"/>
        <v/>
      </c>
      <c r="D121" s="7" t="str">
        <f t="shared" si="14"/>
        <v/>
      </c>
      <c r="E121" s="7" t="str">
        <f t="shared" si="15"/>
        <v/>
      </c>
      <c r="F121" s="3"/>
      <c r="G121" s="7" t="e">
        <f t="shared" si="16"/>
        <v>#VALUE!</v>
      </c>
      <c r="H121" s="7" t="str">
        <f t="shared" si="9"/>
        <v/>
      </c>
      <c r="I121" s="7" t="str">
        <f t="shared" si="10"/>
        <v/>
      </c>
      <c r="K121" s="15" t="str">
        <f t="shared" si="17"/>
        <v/>
      </c>
      <c r="P121" s="1"/>
      <c r="R121" s="1"/>
      <c r="U121" s="1"/>
      <c r="W121" s="1"/>
      <c r="Y121" s="1"/>
      <c r="AF121" t="s">
        <v>519</v>
      </c>
    </row>
    <row r="122" spans="1:32" x14ac:dyDescent="0.35">
      <c r="A122" s="10" t="str">
        <f t="shared" ca="1" si="11"/>
        <v/>
      </c>
      <c r="B122" s="2" t="str">
        <f t="shared" si="12"/>
        <v/>
      </c>
      <c r="C122" s="2" t="str">
        <f t="shared" si="13"/>
        <v/>
      </c>
      <c r="D122" s="7" t="str">
        <f t="shared" si="14"/>
        <v/>
      </c>
      <c r="E122" s="7" t="str">
        <f t="shared" si="15"/>
        <v/>
      </c>
      <c r="F122" s="3"/>
      <c r="G122" s="7" t="e">
        <f t="shared" si="16"/>
        <v>#VALUE!</v>
      </c>
      <c r="H122" s="7" t="str">
        <f t="shared" si="9"/>
        <v/>
      </c>
      <c r="I122" s="7" t="str">
        <f t="shared" si="10"/>
        <v/>
      </c>
      <c r="K122" s="15" t="str">
        <f t="shared" si="17"/>
        <v/>
      </c>
      <c r="P122" s="1"/>
      <c r="R122" s="1"/>
      <c r="U122" s="1"/>
      <c r="W122" s="1"/>
      <c r="Y122" s="1"/>
      <c r="AF122" t="s">
        <v>520</v>
      </c>
    </row>
    <row r="123" spans="1:32" x14ac:dyDescent="0.35">
      <c r="A123" s="10" t="str">
        <f t="shared" ca="1" si="11"/>
        <v/>
      </c>
      <c r="B123" s="2" t="str">
        <f t="shared" si="12"/>
        <v/>
      </c>
      <c r="C123" s="2" t="str">
        <f t="shared" si="13"/>
        <v/>
      </c>
      <c r="D123" s="7" t="str">
        <f t="shared" si="14"/>
        <v/>
      </c>
      <c r="E123" s="7" t="str">
        <f t="shared" si="15"/>
        <v/>
      </c>
      <c r="F123" s="3"/>
      <c r="G123" s="7" t="e">
        <f t="shared" si="16"/>
        <v>#VALUE!</v>
      </c>
      <c r="H123" s="7" t="str">
        <f t="shared" si="9"/>
        <v/>
      </c>
      <c r="I123" s="7" t="str">
        <f t="shared" si="10"/>
        <v/>
      </c>
      <c r="K123" s="15" t="str">
        <f t="shared" si="17"/>
        <v/>
      </c>
      <c r="P123" s="1"/>
      <c r="R123" s="1"/>
      <c r="U123" s="1"/>
      <c r="W123" s="1"/>
      <c r="Y123" s="1"/>
      <c r="AF123" t="s">
        <v>521</v>
      </c>
    </row>
    <row r="124" spans="1:32" x14ac:dyDescent="0.35">
      <c r="A124" s="10" t="str">
        <f t="shared" ca="1" si="11"/>
        <v/>
      </c>
      <c r="B124" s="2" t="str">
        <f t="shared" si="12"/>
        <v/>
      </c>
      <c r="C124" s="2" t="str">
        <f t="shared" si="13"/>
        <v/>
      </c>
      <c r="D124" s="7" t="str">
        <f t="shared" si="14"/>
        <v/>
      </c>
      <c r="E124" s="7" t="str">
        <f t="shared" si="15"/>
        <v/>
      </c>
      <c r="F124" s="3"/>
      <c r="G124" s="7" t="e">
        <f t="shared" si="16"/>
        <v>#VALUE!</v>
      </c>
      <c r="H124" s="7" t="str">
        <f t="shared" si="9"/>
        <v/>
      </c>
      <c r="I124" s="7" t="str">
        <f t="shared" si="10"/>
        <v/>
      </c>
      <c r="K124" s="15" t="str">
        <f t="shared" si="17"/>
        <v/>
      </c>
      <c r="P124" s="1"/>
      <c r="R124" s="1"/>
      <c r="U124" s="1"/>
      <c r="W124" s="1"/>
      <c r="Y124" s="1"/>
      <c r="AF124" t="s">
        <v>522</v>
      </c>
    </row>
    <row r="125" spans="1:32" x14ac:dyDescent="0.35">
      <c r="A125" s="10" t="str">
        <f t="shared" ca="1" si="11"/>
        <v/>
      </c>
      <c r="B125" s="2" t="str">
        <f t="shared" si="12"/>
        <v/>
      </c>
      <c r="C125" s="2" t="str">
        <f t="shared" si="13"/>
        <v/>
      </c>
      <c r="D125" s="7" t="str">
        <f t="shared" si="14"/>
        <v/>
      </c>
      <c r="E125" s="7" t="str">
        <f t="shared" si="15"/>
        <v/>
      </c>
      <c r="F125" s="3"/>
      <c r="G125" s="7" t="e">
        <f t="shared" si="16"/>
        <v>#VALUE!</v>
      </c>
      <c r="H125" s="7" t="str">
        <f t="shared" si="9"/>
        <v/>
      </c>
      <c r="I125" s="7" t="str">
        <f t="shared" si="10"/>
        <v/>
      </c>
      <c r="K125" s="15" t="str">
        <f t="shared" si="17"/>
        <v/>
      </c>
      <c r="P125" s="1"/>
      <c r="R125" s="1"/>
      <c r="U125" s="1"/>
      <c r="W125" s="1"/>
      <c r="Y125" s="1"/>
      <c r="AF125" t="s">
        <v>523</v>
      </c>
    </row>
    <row r="126" spans="1:32" x14ac:dyDescent="0.35">
      <c r="A126" s="10" t="str">
        <f t="shared" ca="1" si="11"/>
        <v/>
      </c>
      <c r="B126" s="2" t="str">
        <f t="shared" si="12"/>
        <v/>
      </c>
      <c r="C126" s="2" t="str">
        <f t="shared" si="13"/>
        <v/>
      </c>
      <c r="D126" s="7" t="str">
        <f t="shared" si="14"/>
        <v/>
      </c>
      <c r="E126" s="7" t="str">
        <f t="shared" si="15"/>
        <v/>
      </c>
      <c r="F126" s="3"/>
      <c r="G126" s="7" t="e">
        <f t="shared" si="16"/>
        <v>#VALUE!</v>
      </c>
      <c r="H126" s="7" t="str">
        <f t="shared" si="9"/>
        <v/>
      </c>
      <c r="I126" s="7" t="str">
        <f t="shared" si="10"/>
        <v/>
      </c>
      <c r="K126" s="15" t="str">
        <f t="shared" si="17"/>
        <v/>
      </c>
      <c r="P126" s="1"/>
      <c r="R126" s="1"/>
      <c r="U126" s="1"/>
      <c r="W126" s="1"/>
      <c r="Y126" s="1"/>
      <c r="AF126" t="s">
        <v>524</v>
      </c>
    </row>
    <row r="127" spans="1:32" x14ac:dyDescent="0.35">
      <c r="A127" s="10" t="str">
        <f t="shared" ca="1" si="11"/>
        <v/>
      </c>
      <c r="B127" s="2" t="str">
        <f t="shared" si="12"/>
        <v/>
      </c>
      <c r="C127" s="2" t="str">
        <f t="shared" si="13"/>
        <v/>
      </c>
      <c r="D127" s="7" t="str">
        <f t="shared" si="14"/>
        <v/>
      </c>
      <c r="E127" s="7" t="str">
        <f t="shared" si="15"/>
        <v/>
      </c>
      <c r="F127" s="3"/>
      <c r="G127" s="7" t="e">
        <f t="shared" si="16"/>
        <v>#VALUE!</v>
      </c>
      <c r="H127" s="7" t="str">
        <f t="shared" si="9"/>
        <v/>
      </c>
      <c r="I127" s="7" t="str">
        <f t="shared" si="10"/>
        <v/>
      </c>
      <c r="K127" s="15" t="str">
        <f t="shared" si="17"/>
        <v/>
      </c>
      <c r="P127" s="1"/>
      <c r="R127" s="1"/>
      <c r="U127" s="1"/>
      <c r="W127" s="1"/>
      <c r="Y127" s="1"/>
      <c r="AF127" t="s">
        <v>525</v>
      </c>
    </row>
    <row r="128" spans="1:32" x14ac:dyDescent="0.35">
      <c r="A128" s="10" t="str">
        <f t="shared" ca="1" si="11"/>
        <v/>
      </c>
      <c r="B128" s="2" t="str">
        <f t="shared" si="12"/>
        <v/>
      </c>
      <c r="C128" s="2" t="str">
        <f t="shared" si="13"/>
        <v/>
      </c>
      <c r="D128" s="7" t="str">
        <f t="shared" si="14"/>
        <v/>
      </c>
      <c r="E128" s="7" t="str">
        <f t="shared" si="15"/>
        <v/>
      </c>
      <c r="F128" s="3"/>
      <c r="G128" s="7" t="e">
        <f t="shared" si="16"/>
        <v>#VALUE!</v>
      </c>
      <c r="H128" s="7" t="str">
        <f t="shared" si="9"/>
        <v/>
      </c>
      <c r="I128" s="7" t="str">
        <f t="shared" si="10"/>
        <v/>
      </c>
      <c r="K128" s="15" t="str">
        <f t="shared" si="17"/>
        <v/>
      </c>
      <c r="P128" s="1"/>
      <c r="R128" s="1"/>
      <c r="U128" s="1"/>
      <c r="W128" s="1"/>
      <c r="Y128" s="1"/>
      <c r="AF128" t="s">
        <v>526</v>
      </c>
    </row>
    <row r="129" spans="1:32" x14ac:dyDescent="0.35">
      <c r="A129" s="10" t="str">
        <f t="shared" ca="1" si="11"/>
        <v/>
      </c>
      <c r="B129" s="2" t="str">
        <f t="shared" si="12"/>
        <v/>
      </c>
      <c r="C129" s="2" t="str">
        <f t="shared" si="13"/>
        <v/>
      </c>
      <c r="D129" s="7" t="str">
        <f t="shared" si="14"/>
        <v/>
      </c>
      <c r="E129" s="7" t="str">
        <f t="shared" si="15"/>
        <v/>
      </c>
      <c r="F129" s="3"/>
      <c r="G129" s="7" t="e">
        <f t="shared" si="16"/>
        <v>#VALUE!</v>
      </c>
      <c r="H129" s="7" t="str">
        <f t="shared" si="9"/>
        <v/>
      </c>
      <c r="I129" s="7" t="str">
        <f t="shared" si="10"/>
        <v/>
      </c>
      <c r="K129" s="15" t="str">
        <f t="shared" si="17"/>
        <v/>
      </c>
      <c r="P129" s="1"/>
      <c r="R129" s="1"/>
      <c r="U129" s="1"/>
      <c r="W129" s="1"/>
      <c r="Y129" s="1"/>
      <c r="AF129" t="s">
        <v>527</v>
      </c>
    </row>
    <row r="130" spans="1:32" x14ac:dyDescent="0.35">
      <c r="A130" s="10" t="str">
        <f t="shared" ca="1" si="11"/>
        <v/>
      </c>
      <c r="B130" s="2" t="str">
        <f t="shared" si="12"/>
        <v/>
      </c>
      <c r="C130" s="2" t="str">
        <f t="shared" si="13"/>
        <v/>
      </c>
      <c r="D130" s="7" t="str">
        <f t="shared" si="14"/>
        <v/>
      </c>
      <c r="E130" s="7" t="str">
        <f t="shared" si="15"/>
        <v/>
      </c>
      <c r="F130" s="3"/>
      <c r="G130" s="7" t="e">
        <f t="shared" si="16"/>
        <v>#VALUE!</v>
      </c>
      <c r="H130" s="7" t="str">
        <f t="shared" si="9"/>
        <v/>
      </c>
      <c r="I130" s="7" t="str">
        <f t="shared" si="10"/>
        <v/>
      </c>
      <c r="K130" s="15" t="str">
        <f t="shared" si="17"/>
        <v/>
      </c>
      <c r="P130" s="1"/>
      <c r="R130" s="1"/>
      <c r="U130" s="1"/>
      <c r="W130" s="1"/>
      <c r="Y130" s="1"/>
      <c r="AF130" t="s">
        <v>528</v>
      </c>
    </row>
    <row r="131" spans="1:32" x14ac:dyDescent="0.35">
      <c r="A131" s="10" t="str">
        <f t="shared" ca="1" si="11"/>
        <v/>
      </c>
      <c r="B131" s="2" t="str">
        <f t="shared" si="12"/>
        <v/>
      </c>
      <c r="C131" s="2" t="str">
        <f t="shared" si="13"/>
        <v/>
      </c>
      <c r="D131" s="7" t="str">
        <f t="shared" si="14"/>
        <v/>
      </c>
      <c r="E131" s="7" t="str">
        <f t="shared" si="15"/>
        <v/>
      </c>
      <c r="F131" s="3"/>
      <c r="G131" s="7" t="e">
        <f t="shared" si="16"/>
        <v>#VALUE!</v>
      </c>
      <c r="H131" s="7" t="str">
        <f t="shared" si="9"/>
        <v/>
      </c>
      <c r="I131" s="7" t="str">
        <f t="shared" si="10"/>
        <v/>
      </c>
      <c r="K131" s="15" t="str">
        <f t="shared" si="17"/>
        <v/>
      </c>
      <c r="P131" s="1"/>
      <c r="R131" s="1"/>
      <c r="U131" s="1"/>
      <c r="W131" s="1"/>
      <c r="Y131" s="1"/>
      <c r="AF131" t="s">
        <v>529</v>
      </c>
    </row>
    <row r="132" spans="1:32" x14ac:dyDescent="0.35">
      <c r="A132" s="10" t="str">
        <f t="shared" ca="1" si="11"/>
        <v/>
      </c>
      <c r="B132" s="2" t="str">
        <f t="shared" si="12"/>
        <v/>
      </c>
      <c r="C132" s="2" t="str">
        <f t="shared" si="13"/>
        <v/>
      </c>
      <c r="D132" s="7" t="str">
        <f t="shared" si="14"/>
        <v/>
      </c>
      <c r="E132" s="7" t="str">
        <f t="shared" si="15"/>
        <v/>
      </c>
      <c r="F132" s="3"/>
      <c r="G132" s="7" t="e">
        <f t="shared" si="16"/>
        <v>#VALUE!</v>
      </c>
      <c r="H132" s="7" t="str">
        <f t="shared" si="9"/>
        <v/>
      </c>
      <c r="I132" s="7" t="str">
        <f t="shared" si="10"/>
        <v/>
      </c>
      <c r="K132" s="15" t="str">
        <f t="shared" si="17"/>
        <v/>
      </c>
      <c r="P132" s="1"/>
      <c r="R132" s="1"/>
      <c r="U132" s="1"/>
      <c r="W132" s="1"/>
      <c r="Y132" s="1"/>
      <c r="AF132" t="s">
        <v>530</v>
      </c>
    </row>
    <row r="133" spans="1:32" x14ac:dyDescent="0.35">
      <c r="A133" s="10" t="str">
        <f t="shared" ca="1" si="11"/>
        <v/>
      </c>
      <c r="B133" s="2" t="str">
        <f t="shared" si="12"/>
        <v/>
      </c>
      <c r="C133" s="2" t="str">
        <f t="shared" si="13"/>
        <v/>
      </c>
      <c r="D133" s="7" t="str">
        <f t="shared" si="14"/>
        <v/>
      </c>
      <c r="E133" s="7" t="str">
        <f t="shared" si="15"/>
        <v/>
      </c>
      <c r="F133" s="3"/>
      <c r="G133" s="7" t="e">
        <f t="shared" si="16"/>
        <v>#VALUE!</v>
      </c>
      <c r="H133" s="7" t="str">
        <f t="shared" si="9"/>
        <v/>
      </c>
      <c r="I133" s="7" t="str">
        <f t="shared" si="10"/>
        <v/>
      </c>
      <c r="K133" s="15" t="str">
        <f t="shared" si="17"/>
        <v/>
      </c>
      <c r="P133" s="1"/>
      <c r="R133" s="1"/>
      <c r="U133" s="1"/>
      <c r="W133" s="1"/>
      <c r="Y133" s="1"/>
      <c r="AF133" t="s">
        <v>561</v>
      </c>
    </row>
    <row r="134" spans="1:32" x14ac:dyDescent="0.35">
      <c r="A134" s="10" t="str">
        <f t="shared" ca="1" si="11"/>
        <v/>
      </c>
      <c r="B134" s="2" t="str">
        <f t="shared" si="12"/>
        <v/>
      </c>
      <c r="C134" s="2" t="str">
        <f t="shared" si="13"/>
        <v/>
      </c>
      <c r="D134" s="7" t="str">
        <f t="shared" si="14"/>
        <v/>
      </c>
      <c r="E134" s="7" t="str">
        <f t="shared" si="15"/>
        <v/>
      </c>
      <c r="F134" s="3"/>
      <c r="G134" s="7" t="e">
        <f t="shared" si="16"/>
        <v>#VALUE!</v>
      </c>
      <c r="H134" s="7" t="str">
        <f t="shared" si="9"/>
        <v/>
      </c>
      <c r="I134" s="7" t="str">
        <f t="shared" si="10"/>
        <v/>
      </c>
      <c r="K134" s="15" t="str">
        <f t="shared" si="17"/>
        <v/>
      </c>
      <c r="P134" s="1"/>
      <c r="R134" s="1"/>
      <c r="U134" s="1"/>
      <c r="W134" s="1"/>
      <c r="Y134" s="1"/>
      <c r="AF134" t="s">
        <v>531</v>
      </c>
    </row>
    <row r="135" spans="1:32" x14ac:dyDescent="0.35">
      <c r="A135" s="10" t="str">
        <f t="shared" ca="1" si="11"/>
        <v/>
      </c>
      <c r="B135" s="2" t="str">
        <f t="shared" si="12"/>
        <v/>
      </c>
      <c r="C135" s="2" t="str">
        <f t="shared" si="13"/>
        <v/>
      </c>
      <c r="D135" s="7" t="str">
        <f t="shared" si="14"/>
        <v/>
      </c>
      <c r="E135" s="7" t="str">
        <f t="shared" si="15"/>
        <v/>
      </c>
      <c r="F135" s="3"/>
      <c r="G135" s="7" t="e">
        <f t="shared" si="16"/>
        <v>#VALUE!</v>
      </c>
      <c r="H135" s="7" t="str">
        <f t="shared" si="9"/>
        <v/>
      </c>
      <c r="I135" s="7" t="str">
        <f t="shared" si="10"/>
        <v/>
      </c>
      <c r="K135" s="15" t="str">
        <f t="shared" si="17"/>
        <v/>
      </c>
      <c r="P135" s="1"/>
      <c r="R135" s="1"/>
      <c r="U135" s="1"/>
      <c r="W135" s="1"/>
      <c r="Y135" s="1"/>
      <c r="AF135" t="s">
        <v>532</v>
      </c>
    </row>
    <row r="136" spans="1:32" x14ac:dyDescent="0.35">
      <c r="A136" s="10" t="str">
        <f t="shared" ca="1" si="11"/>
        <v/>
      </c>
      <c r="B136" s="2" t="str">
        <f t="shared" si="12"/>
        <v/>
      </c>
      <c r="C136" s="2" t="str">
        <f t="shared" si="13"/>
        <v/>
      </c>
      <c r="D136" s="7" t="str">
        <f t="shared" si="14"/>
        <v/>
      </c>
      <c r="E136" s="7" t="str">
        <f t="shared" si="15"/>
        <v/>
      </c>
      <c r="F136" s="3"/>
      <c r="G136" s="7" t="e">
        <f t="shared" si="16"/>
        <v>#VALUE!</v>
      </c>
      <c r="H136" s="7" t="str">
        <f t="shared" ref="H136:H199" si="18">IFERROR(G136*1.02,"")</f>
        <v/>
      </c>
      <c r="I136" s="7" t="str">
        <f t="shared" ref="I136:I199" si="19">IFERROR(G136*0.98,"")</f>
        <v/>
      </c>
      <c r="K136" s="15" t="str">
        <f t="shared" si="17"/>
        <v/>
      </c>
      <c r="P136" s="1"/>
      <c r="R136" s="1"/>
      <c r="U136" s="1"/>
      <c r="W136" s="1"/>
      <c r="Y136" s="1"/>
      <c r="AF136" t="s">
        <v>533</v>
      </c>
    </row>
    <row r="137" spans="1:32" x14ac:dyDescent="0.35">
      <c r="A137" s="10" t="str">
        <f t="shared" ref="A137:A200" ca="1" si="20">IF(R137&lt;$B$5,"",R137)</f>
        <v/>
      </c>
      <c r="B137" s="2" t="str">
        <f t="shared" ref="B137:B200" si="21">IF(ISBLANK(V137),"",V137)</f>
        <v/>
      </c>
      <c r="C137" s="2" t="str">
        <f t="shared" ref="C137:C200" si="22">IF(ISBLANK(S137),"",S137)</f>
        <v/>
      </c>
      <c r="D137" s="7" t="str">
        <f t="shared" ref="D137:D200" si="23">IF(ISBLANK(X137),"",X137)</f>
        <v/>
      </c>
      <c r="E137" s="7" t="str">
        <f t="shared" ref="E137:E200" si="24">IF(ISBLANK(Z137),"",Z137)</f>
        <v/>
      </c>
      <c r="F137" s="3"/>
      <c r="G137" s="7" t="e">
        <f t="shared" ref="G137:G200" si="25">IFERROR((B137+C137)/2,"") * ((1+D137)/(1+E137))</f>
        <v>#VALUE!</v>
      </c>
      <c r="H137" s="7" t="str">
        <f t="shared" si="18"/>
        <v/>
      </c>
      <c r="I137" s="7" t="str">
        <f t="shared" si="19"/>
        <v/>
      </c>
      <c r="K137" s="15" t="str">
        <f t="shared" ref="K137:K200" si="26">IF(AND(ISNUMBER(F137),ISNUMBER(B137)),(IF(OR(AND(F137&gt;H137),AND(F137&lt;I137)),"MCP finding","no MCP")),"")</f>
        <v/>
      </c>
      <c r="P137" s="1"/>
      <c r="R137" s="1"/>
      <c r="U137" s="1"/>
      <c r="W137" s="1"/>
      <c r="Y137" s="1"/>
      <c r="AF137" t="s">
        <v>534</v>
      </c>
    </row>
    <row r="138" spans="1:32" x14ac:dyDescent="0.35">
      <c r="A138" s="10" t="str">
        <f t="shared" ca="1" si="20"/>
        <v/>
      </c>
      <c r="B138" s="2" t="str">
        <f t="shared" si="21"/>
        <v/>
      </c>
      <c r="C138" s="2" t="str">
        <f t="shared" si="22"/>
        <v/>
      </c>
      <c r="D138" s="7" t="str">
        <f t="shared" si="23"/>
        <v/>
      </c>
      <c r="E138" s="7" t="str">
        <f t="shared" si="24"/>
        <v/>
      </c>
      <c r="F138" s="3"/>
      <c r="G138" s="7" t="e">
        <f t="shared" si="25"/>
        <v>#VALUE!</v>
      </c>
      <c r="H138" s="7" t="str">
        <f t="shared" si="18"/>
        <v/>
      </c>
      <c r="I138" s="7" t="str">
        <f t="shared" si="19"/>
        <v/>
      </c>
      <c r="K138" s="15" t="str">
        <f t="shared" si="26"/>
        <v/>
      </c>
      <c r="P138" s="1"/>
      <c r="R138" s="1"/>
      <c r="U138" s="1"/>
      <c r="W138" s="1"/>
      <c r="Y138" s="1"/>
      <c r="AF138" t="s">
        <v>535</v>
      </c>
    </row>
    <row r="139" spans="1:32" x14ac:dyDescent="0.35">
      <c r="A139" s="10" t="str">
        <f t="shared" ca="1" si="20"/>
        <v/>
      </c>
      <c r="B139" s="2" t="str">
        <f t="shared" si="21"/>
        <v/>
      </c>
      <c r="C139" s="2" t="str">
        <f t="shared" si="22"/>
        <v/>
      </c>
      <c r="D139" s="7" t="str">
        <f t="shared" si="23"/>
        <v/>
      </c>
      <c r="E139" s="7" t="str">
        <f t="shared" si="24"/>
        <v/>
      </c>
      <c r="F139" s="3"/>
      <c r="G139" s="7" t="e">
        <f t="shared" si="25"/>
        <v>#VALUE!</v>
      </c>
      <c r="H139" s="7" t="str">
        <f t="shared" si="18"/>
        <v/>
      </c>
      <c r="I139" s="7" t="str">
        <f t="shared" si="19"/>
        <v/>
      </c>
      <c r="K139" s="15" t="str">
        <f t="shared" si="26"/>
        <v/>
      </c>
      <c r="P139" s="1"/>
      <c r="R139" s="1"/>
      <c r="U139" s="1"/>
      <c r="W139" s="1"/>
      <c r="Y139" s="1"/>
      <c r="AF139" t="s">
        <v>536</v>
      </c>
    </row>
    <row r="140" spans="1:32" x14ac:dyDescent="0.35">
      <c r="A140" s="10" t="str">
        <f t="shared" ca="1" si="20"/>
        <v/>
      </c>
      <c r="B140" s="2" t="str">
        <f t="shared" si="21"/>
        <v/>
      </c>
      <c r="C140" s="2" t="str">
        <f t="shared" si="22"/>
        <v/>
      </c>
      <c r="D140" s="7" t="str">
        <f t="shared" si="23"/>
        <v/>
      </c>
      <c r="E140" s="7" t="str">
        <f t="shared" si="24"/>
        <v/>
      </c>
      <c r="F140" s="3"/>
      <c r="G140" s="7" t="e">
        <f t="shared" si="25"/>
        <v>#VALUE!</v>
      </c>
      <c r="H140" s="7" t="str">
        <f t="shared" si="18"/>
        <v/>
      </c>
      <c r="I140" s="7" t="str">
        <f t="shared" si="19"/>
        <v/>
      </c>
      <c r="K140" s="15" t="str">
        <f t="shared" si="26"/>
        <v/>
      </c>
      <c r="P140" s="1"/>
      <c r="R140" s="1"/>
      <c r="U140" s="1"/>
      <c r="W140" s="1"/>
      <c r="Y140" s="1"/>
      <c r="AF140" t="s">
        <v>537</v>
      </c>
    </row>
    <row r="141" spans="1:32" x14ac:dyDescent="0.35">
      <c r="A141" s="10" t="str">
        <f t="shared" ca="1" si="20"/>
        <v/>
      </c>
      <c r="B141" s="2" t="str">
        <f t="shared" si="21"/>
        <v/>
      </c>
      <c r="C141" s="2" t="str">
        <f t="shared" si="22"/>
        <v/>
      </c>
      <c r="D141" s="7" t="str">
        <f t="shared" si="23"/>
        <v/>
      </c>
      <c r="E141" s="7" t="str">
        <f t="shared" si="24"/>
        <v/>
      </c>
      <c r="F141" s="3"/>
      <c r="G141" s="7" t="e">
        <f t="shared" si="25"/>
        <v>#VALUE!</v>
      </c>
      <c r="H141" s="7" t="str">
        <f t="shared" si="18"/>
        <v/>
      </c>
      <c r="I141" s="7" t="str">
        <f t="shared" si="19"/>
        <v/>
      </c>
      <c r="K141" s="15" t="str">
        <f t="shared" si="26"/>
        <v/>
      </c>
      <c r="P141" s="1"/>
      <c r="R141" s="1"/>
      <c r="U141" s="1"/>
      <c r="W141" s="1"/>
      <c r="Y141" s="1"/>
      <c r="AF141" t="s">
        <v>538</v>
      </c>
    </row>
    <row r="142" spans="1:32" x14ac:dyDescent="0.35">
      <c r="A142" s="10" t="str">
        <f t="shared" ca="1" si="20"/>
        <v/>
      </c>
      <c r="B142" s="2" t="str">
        <f t="shared" si="21"/>
        <v/>
      </c>
      <c r="C142" s="2" t="str">
        <f t="shared" si="22"/>
        <v/>
      </c>
      <c r="D142" s="7" t="str">
        <f t="shared" si="23"/>
        <v/>
      </c>
      <c r="E142" s="7" t="str">
        <f t="shared" si="24"/>
        <v/>
      </c>
      <c r="F142" s="3"/>
      <c r="G142" s="7" t="e">
        <f t="shared" si="25"/>
        <v>#VALUE!</v>
      </c>
      <c r="H142" s="7" t="str">
        <f t="shared" si="18"/>
        <v/>
      </c>
      <c r="I142" s="7" t="str">
        <f t="shared" si="19"/>
        <v/>
      </c>
      <c r="K142" s="15" t="str">
        <f t="shared" si="26"/>
        <v/>
      </c>
      <c r="P142" s="1"/>
      <c r="R142" s="1"/>
      <c r="U142" s="1"/>
      <c r="W142" s="1"/>
      <c r="Y142" s="1"/>
      <c r="AF142" t="s">
        <v>539</v>
      </c>
    </row>
    <row r="143" spans="1:32" x14ac:dyDescent="0.35">
      <c r="A143" s="10" t="str">
        <f t="shared" ca="1" si="20"/>
        <v/>
      </c>
      <c r="B143" s="2" t="str">
        <f t="shared" si="21"/>
        <v/>
      </c>
      <c r="C143" s="2" t="str">
        <f t="shared" si="22"/>
        <v/>
      </c>
      <c r="D143" s="7" t="str">
        <f t="shared" si="23"/>
        <v/>
      </c>
      <c r="E143" s="7" t="str">
        <f t="shared" si="24"/>
        <v/>
      </c>
      <c r="F143" s="3"/>
      <c r="G143" s="7" t="e">
        <f t="shared" si="25"/>
        <v>#VALUE!</v>
      </c>
      <c r="H143" s="7" t="str">
        <f t="shared" si="18"/>
        <v/>
      </c>
      <c r="I143" s="7" t="str">
        <f t="shared" si="19"/>
        <v/>
      </c>
      <c r="K143" s="15" t="str">
        <f t="shared" si="26"/>
        <v/>
      </c>
      <c r="P143" s="1"/>
      <c r="R143" s="1"/>
      <c r="U143" s="1"/>
      <c r="W143" s="1"/>
      <c r="Y143" s="1"/>
      <c r="AF143" t="s">
        <v>540</v>
      </c>
    </row>
    <row r="144" spans="1:32" x14ac:dyDescent="0.35">
      <c r="A144" s="10" t="str">
        <f t="shared" ca="1" si="20"/>
        <v/>
      </c>
      <c r="B144" s="2" t="str">
        <f t="shared" si="21"/>
        <v/>
      </c>
      <c r="C144" s="2" t="str">
        <f t="shared" si="22"/>
        <v/>
      </c>
      <c r="D144" s="7" t="str">
        <f t="shared" si="23"/>
        <v/>
      </c>
      <c r="E144" s="7" t="str">
        <f t="shared" si="24"/>
        <v/>
      </c>
      <c r="F144" s="3"/>
      <c r="G144" s="7" t="e">
        <f t="shared" si="25"/>
        <v>#VALUE!</v>
      </c>
      <c r="H144" s="7" t="str">
        <f t="shared" si="18"/>
        <v/>
      </c>
      <c r="I144" s="7" t="str">
        <f t="shared" si="19"/>
        <v/>
      </c>
      <c r="K144" s="15" t="str">
        <f t="shared" si="26"/>
        <v/>
      </c>
      <c r="P144" s="1"/>
      <c r="R144" s="1"/>
      <c r="U144" s="1"/>
      <c r="W144" s="1"/>
      <c r="Y144" s="1"/>
      <c r="AF144" t="s">
        <v>541</v>
      </c>
    </row>
    <row r="145" spans="1:32" x14ac:dyDescent="0.35">
      <c r="A145" s="10" t="str">
        <f t="shared" ca="1" si="20"/>
        <v/>
      </c>
      <c r="B145" s="2" t="str">
        <f t="shared" si="21"/>
        <v/>
      </c>
      <c r="C145" s="2" t="str">
        <f t="shared" si="22"/>
        <v/>
      </c>
      <c r="D145" s="7" t="str">
        <f t="shared" si="23"/>
        <v/>
      </c>
      <c r="E145" s="7" t="str">
        <f t="shared" si="24"/>
        <v/>
      </c>
      <c r="F145" s="3"/>
      <c r="G145" s="7" t="e">
        <f t="shared" si="25"/>
        <v>#VALUE!</v>
      </c>
      <c r="H145" s="7" t="str">
        <f t="shared" si="18"/>
        <v/>
      </c>
      <c r="I145" s="7" t="str">
        <f t="shared" si="19"/>
        <v/>
      </c>
      <c r="K145" s="15" t="str">
        <f t="shared" si="26"/>
        <v/>
      </c>
      <c r="P145" s="1"/>
      <c r="R145" s="1"/>
      <c r="U145" s="1"/>
      <c r="W145" s="1"/>
      <c r="Y145" s="1"/>
      <c r="AF145" t="s">
        <v>542</v>
      </c>
    </row>
    <row r="146" spans="1:32" x14ac:dyDescent="0.35">
      <c r="A146" s="10" t="str">
        <f t="shared" ca="1" si="20"/>
        <v/>
      </c>
      <c r="B146" s="2" t="str">
        <f t="shared" si="21"/>
        <v/>
      </c>
      <c r="C146" s="2" t="str">
        <f t="shared" si="22"/>
        <v/>
      </c>
      <c r="D146" s="7" t="str">
        <f t="shared" si="23"/>
        <v/>
      </c>
      <c r="E146" s="7" t="str">
        <f t="shared" si="24"/>
        <v/>
      </c>
      <c r="F146" s="3"/>
      <c r="G146" s="7" t="e">
        <f t="shared" si="25"/>
        <v>#VALUE!</v>
      </c>
      <c r="H146" s="7" t="str">
        <f t="shared" si="18"/>
        <v/>
      </c>
      <c r="I146" s="7" t="str">
        <f t="shared" si="19"/>
        <v/>
      </c>
      <c r="K146" s="15" t="str">
        <f t="shared" si="26"/>
        <v/>
      </c>
      <c r="P146" s="1"/>
      <c r="R146" s="1"/>
      <c r="U146" s="1"/>
      <c r="W146" s="1"/>
      <c r="Y146" s="1"/>
      <c r="AF146" t="s">
        <v>543</v>
      </c>
    </row>
    <row r="147" spans="1:32" x14ac:dyDescent="0.35">
      <c r="A147" s="10" t="str">
        <f t="shared" ca="1" si="20"/>
        <v/>
      </c>
      <c r="B147" s="2" t="str">
        <f t="shared" si="21"/>
        <v/>
      </c>
      <c r="C147" s="2" t="str">
        <f t="shared" si="22"/>
        <v/>
      </c>
      <c r="D147" s="7" t="str">
        <f t="shared" si="23"/>
        <v/>
      </c>
      <c r="E147" s="7" t="str">
        <f t="shared" si="24"/>
        <v/>
      </c>
      <c r="F147" s="3"/>
      <c r="G147" s="7" t="e">
        <f t="shared" si="25"/>
        <v>#VALUE!</v>
      </c>
      <c r="H147" s="7" t="str">
        <f t="shared" si="18"/>
        <v/>
      </c>
      <c r="I147" s="7" t="str">
        <f t="shared" si="19"/>
        <v/>
      </c>
      <c r="K147" s="15" t="str">
        <f t="shared" si="26"/>
        <v/>
      </c>
      <c r="P147" s="1"/>
      <c r="R147" s="1"/>
      <c r="U147" s="1"/>
      <c r="W147" s="1"/>
      <c r="Y147" s="1"/>
      <c r="AF147" t="s">
        <v>544</v>
      </c>
    </row>
    <row r="148" spans="1:32" x14ac:dyDescent="0.35">
      <c r="A148" s="10" t="str">
        <f t="shared" ca="1" si="20"/>
        <v/>
      </c>
      <c r="B148" s="2" t="str">
        <f t="shared" si="21"/>
        <v/>
      </c>
      <c r="C148" s="2" t="str">
        <f t="shared" si="22"/>
        <v/>
      </c>
      <c r="D148" s="7" t="str">
        <f t="shared" si="23"/>
        <v/>
      </c>
      <c r="E148" s="7" t="str">
        <f t="shared" si="24"/>
        <v/>
      </c>
      <c r="F148" s="3"/>
      <c r="G148" s="7" t="e">
        <f t="shared" si="25"/>
        <v>#VALUE!</v>
      </c>
      <c r="H148" s="7" t="str">
        <f t="shared" si="18"/>
        <v/>
      </c>
      <c r="I148" s="7" t="str">
        <f t="shared" si="19"/>
        <v/>
      </c>
      <c r="K148" s="15" t="str">
        <f t="shared" si="26"/>
        <v/>
      </c>
      <c r="P148" s="1"/>
      <c r="R148" s="1"/>
      <c r="U148" s="1"/>
      <c r="W148" s="1"/>
      <c r="Y148" s="1"/>
      <c r="AF148" t="s">
        <v>545</v>
      </c>
    </row>
    <row r="149" spans="1:32" x14ac:dyDescent="0.35">
      <c r="A149" s="10" t="str">
        <f t="shared" ca="1" si="20"/>
        <v/>
      </c>
      <c r="B149" s="2" t="str">
        <f t="shared" si="21"/>
        <v/>
      </c>
      <c r="C149" s="2" t="str">
        <f t="shared" si="22"/>
        <v/>
      </c>
      <c r="D149" s="7" t="str">
        <f t="shared" si="23"/>
        <v/>
      </c>
      <c r="E149" s="7" t="str">
        <f t="shared" si="24"/>
        <v/>
      </c>
      <c r="F149" s="3"/>
      <c r="G149" s="7" t="e">
        <f t="shared" si="25"/>
        <v>#VALUE!</v>
      </c>
      <c r="H149" s="7" t="str">
        <f t="shared" si="18"/>
        <v/>
      </c>
      <c r="I149" s="7" t="str">
        <f t="shared" si="19"/>
        <v/>
      </c>
      <c r="K149" s="15" t="str">
        <f t="shared" si="26"/>
        <v/>
      </c>
      <c r="P149" s="1"/>
      <c r="R149" s="1"/>
      <c r="U149" s="1"/>
      <c r="W149" s="1"/>
      <c r="Y149" s="1"/>
      <c r="AF149" t="s">
        <v>546</v>
      </c>
    </row>
    <row r="150" spans="1:32" x14ac:dyDescent="0.35">
      <c r="A150" s="10" t="str">
        <f t="shared" ca="1" si="20"/>
        <v/>
      </c>
      <c r="B150" s="2" t="str">
        <f t="shared" si="21"/>
        <v/>
      </c>
      <c r="C150" s="2" t="str">
        <f t="shared" si="22"/>
        <v/>
      </c>
      <c r="D150" s="7" t="str">
        <f t="shared" si="23"/>
        <v/>
      </c>
      <c r="E150" s="7" t="str">
        <f t="shared" si="24"/>
        <v/>
      </c>
      <c r="F150" s="3"/>
      <c r="G150" s="7" t="e">
        <f t="shared" si="25"/>
        <v>#VALUE!</v>
      </c>
      <c r="H150" s="7" t="str">
        <f t="shared" si="18"/>
        <v/>
      </c>
      <c r="I150" s="7" t="str">
        <f t="shared" si="19"/>
        <v/>
      </c>
      <c r="K150" s="15" t="str">
        <f t="shared" si="26"/>
        <v/>
      </c>
      <c r="P150" s="1"/>
      <c r="R150" s="1"/>
      <c r="U150" s="1"/>
      <c r="W150" s="1"/>
      <c r="Y150" s="1"/>
      <c r="AF150" t="s">
        <v>547</v>
      </c>
    </row>
    <row r="151" spans="1:32" x14ac:dyDescent="0.35">
      <c r="A151" s="10" t="str">
        <f t="shared" ca="1" si="20"/>
        <v/>
      </c>
      <c r="B151" s="2" t="str">
        <f t="shared" si="21"/>
        <v/>
      </c>
      <c r="C151" s="2" t="str">
        <f t="shared" si="22"/>
        <v/>
      </c>
      <c r="D151" s="7" t="str">
        <f t="shared" si="23"/>
        <v/>
      </c>
      <c r="E151" s="7" t="str">
        <f t="shared" si="24"/>
        <v/>
      </c>
      <c r="F151" s="3"/>
      <c r="G151" s="7" t="e">
        <f t="shared" si="25"/>
        <v>#VALUE!</v>
      </c>
      <c r="H151" s="7" t="str">
        <f t="shared" si="18"/>
        <v/>
      </c>
      <c r="I151" s="7" t="str">
        <f t="shared" si="19"/>
        <v/>
      </c>
      <c r="K151" s="15" t="str">
        <f t="shared" si="26"/>
        <v/>
      </c>
      <c r="P151" s="1"/>
      <c r="R151" s="1"/>
      <c r="U151" s="1"/>
      <c r="W151" s="1"/>
      <c r="Y151" s="1"/>
      <c r="AF151" t="s">
        <v>548</v>
      </c>
    </row>
    <row r="152" spans="1:32" x14ac:dyDescent="0.35">
      <c r="A152" s="10" t="str">
        <f t="shared" ca="1" si="20"/>
        <v/>
      </c>
      <c r="B152" s="2" t="str">
        <f t="shared" si="21"/>
        <v/>
      </c>
      <c r="C152" s="2" t="str">
        <f t="shared" si="22"/>
        <v/>
      </c>
      <c r="D152" s="7" t="str">
        <f t="shared" si="23"/>
        <v/>
      </c>
      <c r="E152" s="7" t="str">
        <f t="shared" si="24"/>
        <v/>
      </c>
      <c r="F152" s="3"/>
      <c r="G152" s="7" t="e">
        <f t="shared" si="25"/>
        <v>#VALUE!</v>
      </c>
      <c r="H152" s="7" t="str">
        <f t="shared" si="18"/>
        <v/>
      </c>
      <c r="I152" s="7" t="str">
        <f t="shared" si="19"/>
        <v/>
      </c>
      <c r="K152" s="15" t="str">
        <f t="shared" si="26"/>
        <v/>
      </c>
      <c r="P152" s="1"/>
      <c r="R152" s="1"/>
      <c r="U152" s="1"/>
      <c r="W152" s="1"/>
      <c r="Y152" s="1"/>
      <c r="AF152" t="s">
        <v>549</v>
      </c>
    </row>
    <row r="153" spans="1:32" x14ac:dyDescent="0.35">
      <c r="A153" s="10" t="str">
        <f t="shared" ca="1" si="20"/>
        <v/>
      </c>
      <c r="B153" s="2" t="str">
        <f t="shared" si="21"/>
        <v/>
      </c>
      <c r="C153" s="2" t="str">
        <f t="shared" si="22"/>
        <v/>
      </c>
      <c r="D153" s="7" t="str">
        <f t="shared" si="23"/>
        <v/>
      </c>
      <c r="E153" s="7" t="str">
        <f t="shared" si="24"/>
        <v/>
      </c>
      <c r="F153" s="3"/>
      <c r="G153" s="7" t="e">
        <f t="shared" si="25"/>
        <v>#VALUE!</v>
      </c>
      <c r="H153" s="7" t="str">
        <f t="shared" si="18"/>
        <v/>
      </c>
      <c r="I153" s="7" t="str">
        <f t="shared" si="19"/>
        <v/>
      </c>
      <c r="K153" s="15" t="str">
        <f t="shared" si="26"/>
        <v/>
      </c>
      <c r="P153" s="1"/>
      <c r="R153" s="1"/>
      <c r="U153" s="1"/>
      <c r="W153" s="1"/>
      <c r="Y153" s="1"/>
      <c r="AF153" t="s">
        <v>550</v>
      </c>
    </row>
    <row r="154" spans="1:32" x14ac:dyDescent="0.35">
      <c r="A154" s="10" t="str">
        <f t="shared" ca="1" si="20"/>
        <v/>
      </c>
      <c r="B154" s="2" t="str">
        <f t="shared" si="21"/>
        <v/>
      </c>
      <c r="C154" s="2" t="str">
        <f t="shared" si="22"/>
        <v/>
      </c>
      <c r="D154" s="7" t="str">
        <f t="shared" si="23"/>
        <v/>
      </c>
      <c r="E154" s="7" t="str">
        <f t="shared" si="24"/>
        <v/>
      </c>
      <c r="F154" s="3"/>
      <c r="G154" s="7" t="e">
        <f t="shared" si="25"/>
        <v>#VALUE!</v>
      </c>
      <c r="H154" s="7" t="str">
        <f t="shared" si="18"/>
        <v/>
      </c>
      <c r="I154" s="7" t="str">
        <f t="shared" si="19"/>
        <v/>
      </c>
      <c r="K154" s="15" t="str">
        <f t="shared" si="26"/>
        <v/>
      </c>
      <c r="P154" s="1"/>
      <c r="R154" s="1"/>
      <c r="U154" s="1"/>
      <c r="W154" s="1"/>
      <c r="Y154" s="1"/>
      <c r="AF154" t="s">
        <v>551</v>
      </c>
    </row>
    <row r="155" spans="1:32" x14ac:dyDescent="0.35">
      <c r="A155" s="10" t="str">
        <f t="shared" ca="1" si="20"/>
        <v/>
      </c>
      <c r="B155" s="2" t="str">
        <f t="shared" si="21"/>
        <v/>
      </c>
      <c r="C155" s="2" t="str">
        <f t="shared" si="22"/>
        <v/>
      </c>
      <c r="D155" s="7" t="str">
        <f t="shared" si="23"/>
        <v/>
      </c>
      <c r="E155" s="7" t="str">
        <f t="shared" si="24"/>
        <v/>
      </c>
      <c r="F155" s="3"/>
      <c r="G155" s="7" t="e">
        <f t="shared" si="25"/>
        <v>#VALUE!</v>
      </c>
      <c r="H155" s="7" t="str">
        <f t="shared" si="18"/>
        <v/>
      </c>
      <c r="I155" s="7" t="str">
        <f t="shared" si="19"/>
        <v/>
      </c>
      <c r="K155" s="15" t="str">
        <f t="shared" si="26"/>
        <v/>
      </c>
      <c r="P155" s="1"/>
      <c r="R155" s="1"/>
      <c r="U155" s="1"/>
      <c r="W155" s="1"/>
      <c r="Y155" s="1"/>
    </row>
    <row r="156" spans="1:32" x14ac:dyDescent="0.35">
      <c r="A156" s="10" t="str">
        <f t="shared" ca="1" si="20"/>
        <v/>
      </c>
      <c r="B156" s="2" t="str">
        <f t="shared" si="21"/>
        <v/>
      </c>
      <c r="C156" s="2" t="str">
        <f t="shared" si="22"/>
        <v/>
      </c>
      <c r="D156" s="7" t="str">
        <f t="shared" si="23"/>
        <v/>
      </c>
      <c r="E156" s="7" t="str">
        <f t="shared" si="24"/>
        <v/>
      </c>
      <c r="F156" s="3"/>
      <c r="G156" s="7" t="e">
        <f t="shared" si="25"/>
        <v>#VALUE!</v>
      </c>
      <c r="H156" s="7" t="str">
        <f t="shared" si="18"/>
        <v/>
      </c>
      <c r="I156" s="7" t="str">
        <f t="shared" si="19"/>
        <v/>
      </c>
      <c r="K156" s="15" t="str">
        <f t="shared" si="26"/>
        <v/>
      </c>
      <c r="P156" s="1"/>
      <c r="R156" s="1"/>
      <c r="U156" s="1"/>
      <c r="W156" s="1"/>
      <c r="Y156" s="1"/>
    </row>
    <row r="157" spans="1:32" x14ac:dyDescent="0.35">
      <c r="A157" s="10" t="str">
        <f t="shared" ca="1" si="20"/>
        <v/>
      </c>
      <c r="B157" s="2" t="str">
        <f t="shared" si="21"/>
        <v/>
      </c>
      <c r="C157" s="2" t="str">
        <f t="shared" si="22"/>
        <v/>
      </c>
      <c r="D157" s="7" t="str">
        <f t="shared" si="23"/>
        <v/>
      </c>
      <c r="E157" s="7" t="str">
        <f t="shared" si="24"/>
        <v/>
      </c>
      <c r="F157" s="3"/>
      <c r="G157" s="7" t="e">
        <f t="shared" si="25"/>
        <v>#VALUE!</v>
      </c>
      <c r="H157" s="7" t="str">
        <f t="shared" si="18"/>
        <v/>
      </c>
      <c r="I157" s="7" t="str">
        <f t="shared" si="19"/>
        <v/>
      </c>
      <c r="K157" s="15" t="str">
        <f t="shared" si="26"/>
        <v/>
      </c>
      <c r="P157" s="1"/>
      <c r="R157" s="1"/>
      <c r="U157" s="1"/>
      <c r="W157" s="1"/>
      <c r="Y157" s="1"/>
    </row>
    <row r="158" spans="1:32" x14ac:dyDescent="0.35">
      <c r="A158" s="10" t="str">
        <f t="shared" ca="1" si="20"/>
        <v/>
      </c>
      <c r="B158" s="2" t="str">
        <f t="shared" si="21"/>
        <v/>
      </c>
      <c r="C158" s="2" t="str">
        <f t="shared" si="22"/>
        <v/>
      </c>
      <c r="D158" s="7" t="str">
        <f t="shared" si="23"/>
        <v/>
      </c>
      <c r="E158" s="7" t="str">
        <f t="shared" si="24"/>
        <v/>
      </c>
      <c r="F158" s="3"/>
      <c r="G158" s="7" t="e">
        <f t="shared" si="25"/>
        <v>#VALUE!</v>
      </c>
      <c r="H158" s="7" t="str">
        <f t="shared" si="18"/>
        <v/>
      </c>
      <c r="I158" s="7" t="str">
        <f t="shared" si="19"/>
        <v/>
      </c>
      <c r="K158" s="15" t="str">
        <f t="shared" si="26"/>
        <v/>
      </c>
      <c r="P158" s="1"/>
      <c r="R158" s="1"/>
      <c r="U158" s="1"/>
      <c r="W158" s="1"/>
      <c r="Y158" s="1"/>
    </row>
    <row r="159" spans="1:32" x14ac:dyDescent="0.35">
      <c r="A159" s="10" t="str">
        <f t="shared" ca="1" si="20"/>
        <v/>
      </c>
      <c r="B159" s="2" t="str">
        <f t="shared" si="21"/>
        <v/>
      </c>
      <c r="C159" s="2" t="str">
        <f t="shared" si="22"/>
        <v/>
      </c>
      <c r="D159" s="7" t="str">
        <f t="shared" si="23"/>
        <v/>
      </c>
      <c r="E159" s="7" t="str">
        <f t="shared" si="24"/>
        <v/>
      </c>
      <c r="F159" s="3"/>
      <c r="G159" s="7" t="e">
        <f t="shared" si="25"/>
        <v>#VALUE!</v>
      </c>
      <c r="H159" s="7" t="str">
        <f t="shared" si="18"/>
        <v/>
      </c>
      <c r="I159" s="7" t="str">
        <f t="shared" si="19"/>
        <v/>
      </c>
      <c r="K159" s="15" t="str">
        <f t="shared" si="26"/>
        <v/>
      </c>
      <c r="P159" s="1"/>
      <c r="R159" s="1"/>
      <c r="U159" s="1"/>
      <c r="W159" s="1"/>
      <c r="Y159" s="1"/>
    </row>
    <row r="160" spans="1:32" x14ac:dyDescent="0.35">
      <c r="A160" s="10" t="str">
        <f t="shared" ca="1" si="20"/>
        <v/>
      </c>
      <c r="B160" s="2" t="str">
        <f t="shared" si="21"/>
        <v/>
      </c>
      <c r="C160" s="2" t="str">
        <f t="shared" si="22"/>
        <v/>
      </c>
      <c r="D160" s="7" t="str">
        <f t="shared" si="23"/>
        <v/>
      </c>
      <c r="E160" s="7" t="str">
        <f t="shared" si="24"/>
        <v/>
      </c>
      <c r="F160" s="3"/>
      <c r="G160" s="7" t="e">
        <f t="shared" si="25"/>
        <v>#VALUE!</v>
      </c>
      <c r="H160" s="7" t="str">
        <f t="shared" si="18"/>
        <v/>
      </c>
      <c r="I160" s="7" t="str">
        <f t="shared" si="19"/>
        <v/>
      </c>
      <c r="K160" s="15" t="str">
        <f t="shared" si="26"/>
        <v/>
      </c>
      <c r="P160" s="1"/>
      <c r="R160" s="1"/>
      <c r="U160" s="1"/>
      <c r="W160" s="1"/>
      <c r="Y160" s="1"/>
    </row>
    <row r="161" spans="1:25" x14ac:dyDescent="0.35">
      <c r="A161" s="10" t="str">
        <f t="shared" ca="1" si="20"/>
        <v/>
      </c>
      <c r="B161" s="2" t="str">
        <f t="shared" si="21"/>
        <v/>
      </c>
      <c r="C161" s="2" t="str">
        <f t="shared" si="22"/>
        <v/>
      </c>
      <c r="D161" s="7" t="str">
        <f t="shared" si="23"/>
        <v/>
      </c>
      <c r="E161" s="7" t="str">
        <f t="shared" si="24"/>
        <v/>
      </c>
      <c r="F161" s="3"/>
      <c r="G161" s="7" t="e">
        <f t="shared" si="25"/>
        <v>#VALUE!</v>
      </c>
      <c r="H161" s="7" t="str">
        <f t="shared" si="18"/>
        <v/>
      </c>
      <c r="I161" s="7" t="str">
        <f t="shared" si="19"/>
        <v/>
      </c>
      <c r="K161" s="15" t="str">
        <f t="shared" si="26"/>
        <v/>
      </c>
      <c r="P161" s="1"/>
      <c r="R161" s="1"/>
      <c r="U161" s="1"/>
      <c r="W161" s="1"/>
      <c r="Y161" s="1"/>
    </row>
    <row r="162" spans="1:25" x14ac:dyDescent="0.35">
      <c r="A162" s="10" t="str">
        <f t="shared" ca="1" si="20"/>
        <v/>
      </c>
      <c r="B162" s="2" t="str">
        <f t="shared" si="21"/>
        <v/>
      </c>
      <c r="C162" s="2" t="str">
        <f t="shared" si="22"/>
        <v/>
      </c>
      <c r="D162" s="7" t="str">
        <f t="shared" si="23"/>
        <v/>
      </c>
      <c r="E162" s="7" t="str">
        <f t="shared" si="24"/>
        <v/>
      </c>
      <c r="F162" s="3"/>
      <c r="G162" s="7" t="e">
        <f t="shared" si="25"/>
        <v>#VALUE!</v>
      </c>
      <c r="H162" s="7" t="str">
        <f t="shared" si="18"/>
        <v/>
      </c>
      <c r="I162" s="7" t="str">
        <f t="shared" si="19"/>
        <v/>
      </c>
      <c r="K162" s="15" t="str">
        <f t="shared" si="26"/>
        <v/>
      </c>
      <c r="P162" s="1"/>
      <c r="R162" s="1"/>
      <c r="U162" s="1"/>
      <c r="W162" s="1"/>
      <c r="Y162" s="1"/>
    </row>
    <row r="163" spans="1:25" x14ac:dyDescent="0.35">
      <c r="A163" s="10" t="str">
        <f t="shared" ca="1" si="20"/>
        <v/>
      </c>
      <c r="B163" s="2" t="str">
        <f t="shared" si="21"/>
        <v/>
      </c>
      <c r="C163" s="2" t="str">
        <f t="shared" si="22"/>
        <v/>
      </c>
      <c r="D163" s="7" t="str">
        <f t="shared" si="23"/>
        <v/>
      </c>
      <c r="E163" s="7" t="str">
        <f t="shared" si="24"/>
        <v/>
      </c>
      <c r="F163" s="3"/>
      <c r="G163" s="7" t="e">
        <f t="shared" si="25"/>
        <v>#VALUE!</v>
      </c>
      <c r="H163" s="7" t="str">
        <f t="shared" si="18"/>
        <v/>
      </c>
      <c r="I163" s="7" t="str">
        <f t="shared" si="19"/>
        <v/>
      </c>
      <c r="K163" s="15" t="str">
        <f t="shared" si="26"/>
        <v/>
      </c>
      <c r="P163" s="1"/>
      <c r="R163" s="1"/>
      <c r="U163" s="1"/>
      <c r="W163" s="1"/>
      <c r="Y163" s="1"/>
    </row>
    <row r="164" spans="1:25" x14ac:dyDescent="0.35">
      <c r="A164" s="10" t="str">
        <f t="shared" ca="1" si="20"/>
        <v/>
      </c>
      <c r="B164" s="2" t="str">
        <f t="shared" si="21"/>
        <v/>
      </c>
      <c r="C164" s="2" t="str">
        <f t="shared" si="22"/>
        <v/>
      </c>
      <c r="D164" s="7" t="str">
        <f t="shared" si="23"/>
        <v/>
      </c>
      <c r="E164" s="7" t="str">
        <f t="shared" si="24"/>
        <v/>
      </c>
      <c r="F164" s="3"/>
      <c r="G164" s="7" t="e">
        <f t="shared" si="25"/>
        <v>#VALUE!</v>
      </c>
      <c r="H164" s="7" t="str">
        <f t="shared" si="18"/>
        <v/>
      </c>
      <c r="I164" s="7" t="str">
        <f t="shared" si="19"/>
        <v/>
      </c>
      <c r="K164" s="15" t="str">
        <f t="shared" si="26"/>
        <v/>
      </c>
      <c r="P164" s="1"/>
      <c r="R164" s="1"/>
      <c r="U164" s="1"/>
      <c r="W164" s="1"/>
      <c r="Y164" s="1"/>
    </row>
    <row r="165" spans="1:25" x14ac:dyDescent="0.35">
      <c r="A165" s="10" t="str">
        <f t="shared" ca="1" si="20"/>
        <v/>
      </c>
      <c r="B165" s="2" t="str">
        <f t="shared" si="21"/>
        <v/>
      </c>
      <c r="C165" s="2" t="str">
        <f t="shared" si="22"/>
        <v/>
      </c>
      <c r="D165" s="7" t="str">
        <f t="shared" si="23"/>
        <v/>
      </c>
      <c r="E165" s="7" t="str">
        <f t="shared" si="24"/>
        <v/>
      </c>
      <c r="F165" s="3"/>
      <c r="G165" s="7" t="e">
        <f t="shared" si="25"/>
        <v>#VALUE!</v>
      </c>
      <c r="H165" s="7" t="str">
        <f t="shared" si="18"/>
        <v/>
      </c>
      <c r="I165" s="7" t="str">
        <f t="shared" si="19"/>
        <v/>
      </c>
      <c r="K165" s="15" t="str">
        <f t="shared" si="26"/>
        <v/>
      </c>
      <c r="P165" s="1"/>
      <c r="R165" s="1"/>
      <c r="U165" s="1"/>
      <c r="W165" s="1"/>
      <c r="Y165" s="1"/>
    </row>
    <row r="166" spans="1:25" x14ac:dyDescent="0.35">
      <c r="A166" s="10" t="str">
        <f t="shared" ca="1" si="20"/>
        <v/>
      </c>
      <c r="B166" s="2" t="str">
        <f t="shared" si="21"/>
        <v/>
      </c>
      <c r="C166" s="2" t="str">
        <f t="shared" si="22"/>
        <v/>
      </c>
      <c r="D166" s="7" t="str">
        <f t="shared" si="23"/>
        <v/>
      </c>
      <c r="E166" s="7" t="str">
        <f t="shared" si="24"/>
        <v/>
      </c>
      <c r="F166" s="3"/>
      <c r="G166" s="7" t="e">
        <f t="shared" si="25"/>
        <v>#VALUE!</v>
      </c>
      <c r="H166" s="7" t="str">
        <f t="shared" si="18"/>
        <v/>
      </c>
      <c r="I166" s="7" t="str">
        <f t="shared" si="19"/>
        <v/>
      </c>
      <c r="K166" s="15" t="str">
        <f t="shared" si="26"/>
        <v/>
      </c>
      <c r="P166" s="1"/>
      <c r="R166" s="1"/>
      <c r="U166" s="1"/>
      <c r="W166" s="1"/>
      <c r="Y166" s="1"/>
    </row>
    <row r="167" spans="1:25" x14ac:dyDescent="0.35">
      <c r="A167" s="10" t="str">
        <f t="shared" ca="1" si="20"/>
        <v/>
      </c>
      <c r="B167" s="2" t="str">
        <f t="shared" si="21"/>
        <v/>
      </c>
      <c r="C167" s="2" t="str">
        <f t="shared" si="22"/>
        <v/>
      </c>
      <c r="D167" s="7" t="str">
        <f t="shared" si="23"/>
        <v/>
      </c>
      <c r="E167" s="7" t="str">
        <f t="shared" si="24"/>
        <v/>
      </c>
      <c r="F167" s="3"/>
      <c r="G167" s="7" t="e">
        <f t="shared" si="25"/>
        <v>#VALUE!</v>
      </c>
      <c r="H167" s="7" t="str">
        <f t="shared" si="18"/>
        <v/>
      </c>
      <c r="I167" s="7" t="str">
        <f t="shared" si="19"/>
        <v/>
      </c>
      <c r="K167" s="15" t="str">
        <f t="shared" si="26"/>
        <v/>
      </c>
      <c r="P167" s="1"/>
      <c r="R167" s="1"/>
      <c r="U167" s="1"/>
      <c r="W167" s="1"/>
      <c r="Y167" s="1"/>
    </row>
    <row r="168" spans="1:25" x14ac:dyDescent="0.35">
      <c r="A168" s="10" t="str">
        <f t="shared" ca="1" si="20"/>
        <v/>
      </c>
      <c r="B168" s="2" t="str">
        <f t="shared" si="21"/>
        <v/>
      </c>
      <c r="C168" s="2" t="str">
        <f t="shared" si="22"/>
        <v/>
      </c>
      <c r="D168" s="7" t="str">
        <f t="shared" si="23"/>
        <v/>
      </c>
      <c r="E168" s="7" t="str">
        <f t="shared" si="24"/>
        <v/>
      </c>
      <c r="F168" s="3"/>
      <c r="G168" s="7" t="e">
        <f t="shared" si="25"/>
        <v>#VALUE!</v>
      </c>
      <c r="H168" s="7" t="str">
        <f t="shared" si="18"/>
        <v/>
      </c>
      <c r="I168" s="7" t="str">
        <f t="shared" si="19"/>
        <v/>
      </c>
      <c r="K168" s="15" t="str">
        <f t="shared" si="26"/>
        <v/>
      </c>
      <c r="P168" s="1"/>
      <c r="R168" s="1"/>
      <c r="U168" s="1"/>
      <c r="W168" s="1"/>
      <c r="Y168" s="1"/>
    </row>
    <row r="169" spans="1:25" x14ac:dyDescent="0.35">
      <c r="A169" s="10" t="str">
        <f t="shared" ca="1" si="20"/>
        <v/>
      </c>
      <c r="B169" s="2" t="str">
        <f t="shared" si="21"/>
        <v/>
      </c>
      <c r="C169" s="2" t="str">
        <f t="shared" si="22"/>
        <v/>
      </c>
      <c r="D169" s="7" t="str">
        <f t="shared" si="23"/>
        <v/>
      </c>
      <c r="E169" s="7" t="str">
        <f t="shared" si="24"/>
        <v/>
      </c>
      <c r="F169" s="3"/>
      <c r="G169" s="7" t="e">
        <f t="shared" si="25"/>
        <v>#VALUE!</v>
      </c>
      <c r="H169" s="7" t="str">
        <f t="shared" si="18"/>
        <v/>
      </c>
      <c r="I169" s="7" t="str">
        <f t="shared" si="19"/>
        <v/>
      </c>
      <c r="K169" s="15" t="str">
        <f t="shared" si="26"/>
        <v/>
      </c>
      <c r="P169" s="1"/>
      <c r="R169" s="1"/>
      <c r="U169" s="1"/>
      <c r="W169" s="1"/>
      <c r="Y169" s="1"/>
    </row>
    <row r="170" spans="1:25" x14ac:dyDescent="0.35">
      <c r="A170" s="10" t="str">
        <f t="shared" ca="1" si="20"/>
        <v/>
      </c>
      <c r="B170" s="2" t="str">
        <f t="shared" si="21"/>
        <v/>
      </c>
      <c r="C170" s="2" t="str">
        <f t="shared" si="22"/>
        <v/>
      </c>
      <c r="D170" s="7" t="str">
        <f t="shared" si="23"/>
        <v/>
      </c>
      <c r="E170" s="7" t="str">
        <f t="shared" si="24"/>
        <v/>
      </c>
      <c r="F170" s="3"/>
      <c r="G170" s="7" t="e">
        <f t="shared" si="25"/>
        <v>#VALUE!</v>
      </c>
      <c r="H170" s="7" t="str">
        <f t="shared" si="18"/>
        <v/>
      </c>
      <c r="I170" s="7" t="str">
        <f t="shared" si="19"/>
        <v/>
      </c>
      <c r="K170" s="15" t="str">
        <f t="shared" si="26"/>
        <v/>
      </c>
      <c r="P170" s="1"/>
      <c r="R170" s="1"/>
      <c r="U170" s="1"/>
      <c r="W170" s="1"/>
      <c r="Y170" s="1"/>
    </row>
    <row r="171" spans="1:25" x14ac:dyDescent="0.35">
      <c r="A171" s="10" t="str">
        <f t="shared" ca="1" si="20"/>
        <v/>
      </c>
      <c r="B171" s="2" t="str">
        <f t="shared" si="21"/>
        <v/>
      </c>
      <c r="C171" s="2" t="str">
        <f t="shared" si="22"/>
        <v/>
      </c>
      <c r="D171" s="7" t="str">
        <f t="shared" si="23"/>
        <v/>
      </c>
      <c r="E171" s="7" t="str">
        <f t="shared" si="24"/>
        <v/>
      </c>
      <c r="F171" s="3"/>
      <c r="G171" s="7" t="e">
        <f t="shared" si="25"/>
        <v>#VALUE!</v>
      </c>
      <c r="H171" s="7" t="str">
        <f t="shared" si="18"/>
        <v/>
      </c>
      <c r="I171" s="7" t="str">
        <f t="shared" si="19"/>
        <v/>
      </c>
      <c r="K171" s="15" t="str">
        <f t="shared" si="26"/>
        <v/>
      </c>
      <c r="P171" s="1"/>
      <c r="R171" s="1"/>
      <c r="U171" s="1"/>
      <c r="W171" s="1"/>
      <c r="Y171" s="1"/>
    </row>
    <row r="172" spans="1:25" x14ac:dyDescent="0.35">
      <c r="A172" s="10" t="str">
        <f t="shared" ca="1" si="20"/>
        <v/>
      </c>
      <c r="B172" s="2" t="str">
        <f t="shared" si="21"/>
        <v/>
      </c>
      <c r="C172" s="2" t="str">
        <f t="shared" si="22"/>
        <v/>
      </c>
      <c r="D172" s="7" t="str">
        <f t="shared" si="23"/>
        <v/>
      </c>
      <c r="E172" s="7" t="str">
        <f t="shared" si="24"/>
        <v/>
      </c>
      <c r="F172" s="3"/>
      <c r="G172" s="7" t="e">
        <f t="shared" si="25"/>
        <v>#VALUE!</v>
      </c>
      <c r="H172" s="7" t="str">
        <f t="shared" si="18"/>
        <v/>
      </c>
      <c r="I172" s="7" t="str">
        <f t="shared" si="19"/>
        <v/>
      </c>
      <c r="K172" s="15" t="str">
        <f t="shared" si="26"/>
        <v/>
      </c>
      <c r="P172" s="1"/>
      <c r="R172" s="1"/>
      <c r="U172" s="1"/>
      <c r="W172" s="1"/>
      <c r="Y172" s="1"/>
    </row>
    <row r="173" spans="1:25" x14ac:dyDescent="0.35">
      <c r="A173" s="10" t="str">
        <f t="shared" ca="1" si="20"/>
        <v/>
      </c>
      <c r="B173" s="2" t="str">
        <f t="shared" si="21"/>
        <v/>
      </c>
      <c r="C173" s="2" t="str">
        <f t="shared" si="22"/>
        <v/>
      </c>
      <c r="D173" s="7" t="str">
        <f t="shared" si="23"/>
        <v/>
      </c>
      <c r="E173" s="7" t="str">
        <f t="shared" si="24"/>
        <v/>
      </c>
      <c r="F173" s="3"/>
      <c r="G173" s="7" t="e">
        <f t="shared" si="25"/>
        <v>#VALUE!</v>
      </c>
      <c r="H173" s="7" t="str">
        <f t="shared" si="18"/>
        <v/>
      </c>
      <c r="I173" s="7" t="str">
        <f t="shared" si="19"/>
        <v/>
      </c>
      <c r="K173" s="15" t="str">
        <f t="shared" si="26"/>
        <v/>
      </c>
      <c r="P173" s="1"/>
      <c r="R173" s="1"/>
      <c r="U173" s="1"/>
      <c r="W173" s="1"/>
      <c r="Y173" s="1"/>
    </row>
    <row r="174" spans="1:25" x14ac:dyDescent="0.35">
      <c r="A174" s="10" t="str">
        <f t="shared" ca="1" si="20"/>
        <v/>
      </c>
      <c r="B174" s="2" t="str">
        <f t="shared" si="21"/>
        <v/>
      </c>
      <c r="C174" s="2" t="str">
        <f t="shared" si="22"/>
        <v/>
      </c>
      <c r="D174" s="7" t="str">
        <f t="shared" si="23"/>
        <v/>
      </c>
      <c r="E174" s="7" t="str">
        <f t="shared" si="24"/>
        <v/>
      </c>
      <c r="F174" s="3"/>
      <c r="G174" s="7" t="e">
        <f t="shared" si="25"/>
        <v>#VALUE!</v>
      </c>
      <c r="H174" s="7" t="str">
        <f t="shared" si="18"/>
        <v/>
      </c>
      <c r="I174" s="7" t="str">
        <f t="shared" si="19"/>
        <v/>
      </c>
      <c r="K174" s="15" t="str">
        <f t="shared" si="26"/>
        <v/>
      </c>
      <c r="P174" s="1"/>
      <c r="R174" s="1"/>
      <c r="U174" s="1"/>
      <c r="W174" s="1"/>
      <c r="Y174" s="1"/>
    </row>
    <row r="175" spans="1:25" x14ac:dyDescent="0.35">
      <c r="A175" s="10" t="str">
        <f t="shared" ca="1" si="20"/>
        <v/>
      </c>
      <c r="B175" s="2" t="str">
        <f t="shared" si="21"/>
        <v/>
      </c>
      <c r="C175" s="2" t="str">
        <f t="shared" si="22"/>
        <v/>
      </c>
      <c r="D175" s="7" t="str">
        <f t="shared" si="23"/>
        <v/>
      </c>
      <c r="E175" s="7" t="str">
        <f t="shared" si="24"/>
        <v/>
      </c>
      <c r="F175" s="3"/>
      <c r="G175" s="7" t="e">
        <f t="shared" si="25"/>
        <v>#VALUE!</v>
      </c>
      <c r="H175" s="7" t="str">
        <f t="shared" si="18"/>
        <v/>
      </c>
      <c r="I175" s="7" t="str">
        <f t="shared" si="19"/>
        <v/>
      </c>
      <c r="K175" s="15" t="str">
        <f t="shared" si="26"/>
        <v/>
      </c>
      <c r="P175" s="1"/>
      <c r="R175" s="1"/>
      <c r="U175" s="1"/>
      <c r="W175" s="1"/>
      <c r="Y175" s="1"/>
    </row>
    <row r="176" spans="1:25" x14ac:dyDescent="0.35">
      <c r="A176" s="10" t="str">
        <f t="shared" ca="1" si="20"/>
        <v/>
      </c>
      <c r="B176" s="2" t="str">
        <f t="shared" si="21"/>
        <v/>
      </c>
      <c r="C176" s="2" t="str">
        <f t="shared" si="22"/>
        <v/>
      </c>
      <c r="D176" s="7" t="str">
        <f t="shared" si="23"/>
        <v/>
      </c>
      <c r="E176" s="7" t="str">
        <f t="shared" si="24"/>
        <v/>
      </c>
      <c r="F176" s="3"/>
      <c r="G176" s="7" t="e">
        <f t="shared" si="25"/>
        <v>#VALUE!</v>
      </c>
      <c r="H176" s="7" t="str">
        <f t="shared" si="18"/>
        <v/>
      </c>
      <c r="I176" s="7" t="str">
        <f t="shared" si="19"/>
        <v/>
      </c>
      <c r="K176" s="15" t="str">
        <f t="shared" si="26"/>
        <v/>
      </c>
      <c r="P176" s="1"/>
      <c r="R176" s="1"/>
      <c r="U176" s="1"/>
      <c r="W176" s="1"/>
      <c r="Y176" s="1"/>
    </row>
    <row r="177" spans="1:25" x14ac:dyDescent="0.35">
      <c r="A177" s="10" t="str">
        <f t="shared" ca="1" si="20"/>
        <v/>
      </c>
      <c r="B177" s="2" t="str">
        <f t="shared" si="21"/>
        <v/>
      </c>
      <c r="C177" s="2" t="str">
        <f t="shared" si="22"/>
        <v/>
      </c>
      <c r="D177" s="7" t="str">
        <f t="shared" si="23"/>
        <v/>
      </c>
      <c r="E177" s="7" t="str">
        <f t="shared" si="24"/>
        <v/>
      </c>
      <c r="F177" s="3"/>
      <c r="G177" s="7" t="e">
        <f t="shared" si="25"/>
        <v>#VALUE!</v>
      </c>
      <c r="H177" s="7" t="str">
        <f t="shared" si="18"/>
        <v/>
      </c>
      <c r="I177" s="7" t="str">
        <f t="shared" si="19"/>
        <v/>
      </c>
      <c r="K177" s="15" t="str">
        <f t="shared" si="26"/>
        <v/>
      </c>
      <c r="P177" s="1"/>
      <c r="R177" s="1"/>
      <c r="U177" s="1"/>
      <c r="W177" s="1"/>
      <c r="Y177" s="1"/>
    </row>
    <row r="178" spans="1:25" x14ac:dyDescent="0.35">
      <c r="A178" s="10" t="str">
        <f t="shared" ca="1" si="20"/>
        <v/>
      </c>
      <c r="B178" s="2" t="str">
        <f t="shared" si="21"/>
        <v/>
      </c>
      <c r="C178" s="2" t="str">
        <f t="shared" si="22"/>
        <v/>
      </c>
      <c r="D178" s="7" t="str">
        <f t="shared" si="23"/>
        <v/>
      </c>
      <c r="E178" s="7" t="str">
        <f t="shared" si="24"/>
        <v/>
      </c>
      <c r="F178" s="3"/>
      <c r="G178" s="7" t="e">
        <f t="shared" si="25"/>
        <v>#VALUE!</v>
      </c>
      <c r="H178" s="7" t="str">
        <f t="shared" si="18"/>
        <v/>
      </c>
      <c r="I178" s="7" t="str">
        <f t="shared" si="19"/>
        <v/>
      </c>
      <c r="K178" s="15" t="str">
        <f t="shared" si="26"/>
        <v/>
      </c>
      <c r="P178" s="1"/>
      <c r="R178" s="1"/>
      <c r="U178" s="1"/>
      <c r="W178" s="1"/>
      <c r="Y178" s="1"/>
    </row>
    <row r="179" spans="1:25" x14ac:dyDescent="0.35">
      <c r="A179" s="10" t="str">
        <f t="shared" ca="1" si="20"/>
        <v/>
      </c>
      <c r="B179" s="2" t="str">
        <f t="shared" si="21"/>
        <v/>
      </c>
      <c r="C179" s="2" t="str">
        <f t="shared" si="22"/>
        <v/>
      </c>
      <c r="D179" s="7" t="str">
        <f t="shared" si="23"/>
        <v/>
      </c>
      <c r="E179" s="7" t="str">
        <f t="shared" si="24"/>
        <v/>
      </c>
      <c r="F179" s="3"/>
      <c r="G179" s="7" t="e">
        <f t="shared" si="25"/>
        <v>#VALUE!</v>
      </c>
      <c r="H179" s="7" t="str">
        <f t="shared" si="18"/>
        <v/>
      </c>
      <c r="I179" s="7" t="str">
        <f t="shared" si="19"/>
        <v/>
      </c>
      <c r="K179" s="15" t="str">
        <f t="shared" si="26"/>
        <v/>
      </c>
      <c r="P179" s="1"/>
      <c r="R179" s="1"/>
      <c r="U179" s="1"/>
      <c r="W179" s="1"/>
      <c r="Y179" s="1"/>
    </row>
    <row r="180" spans="1:25" x14ac:dyDescent="0.35">
      <c r="A180" s="10" t="str">
        <f t="shared" ca="1" si="20"/>
        <v/>
      </c>
      <c r="B180" s="2" t="str">
        <f t="shared" si="21"/>
        <v/>
      </c>
      <c r="C180" s="2" t="str">
        <f t="shared" si="22"/>
        <v/>
      </c>
      <c r="D180" s="7" t="str">
        <f t="shared" si="23"/>
        <v/>
      </c>
      <c r="E180" s="7" t="str">
        <f t="shared" si="24"/>
        <v/>
      </c>
      <c r="F180" s="3"/>
      <c r="G180" s="7" t="e">
        <f t="shared" si="25"/>
        <v>#VALUE!</v>
      </c>
      <c r="H180" s="7" t="str">
        <f t="shared" si="18"/>
        <v/>
      </c>
      <c r="I180" s="7" t="str">
        <f t="shared" si="19"/>
        <v/>
      </c>
      <c r="K180" s="15" t="str">
        <f t="shared" si="26"/>
        <v/>
      </c>
      <c r="P180" s="1"/>
      <c r="R180" s="1"/>
      <c r="U180" s="1"/>
      <c r="W180" s="1"/>
      <c r="Y180" s="1"/>
    </row>
    <row r="181" spans="1:25" x14ac:dyDescent="0.35">
      <c r="A181" s="10" t="str">
        <f t="shared" ca="1" si="20"/>
        <v/>
      </c>
      <c r="B181" s="2" t="str">
        <f t="shared" si="21"/>
        <v/>
      </c>
      <c r="C181" s="2" t="str">
        <f t="shared" si="22"/>
        <v/>
      </c>
      <c r="D181" s="7" t="str">
        <f t="shared" si="23"/>
        <v/>
      </c>
      <c r="E181" s="7" t="str">
        <f t="shared" si="24"/>
        <v/>
      </c>
      <c r="F181" s="3"/>
      <c r="G181" s="7" t="e">
        <f t="shared" si="25"/>
        <v>#VALUE!</v>
      </c>
      <c r="H181" s="7" t="str">
        <f t="shared" si="18"/>
        <v/>
      </c>
      <c r="I181" s="7" t="str">
        <f t="shared" si="19"/>
        <v/>
      </c>
      <c r="K181" s="15" t="str">
        <f t="shared" si="26"/>
        <v/>
      </c>
      <c r="P181" s="1"/>
      <c r="R181" s="1"/>
      <c r="U181" s="1"/>
      <c r="W181" s="1"/>
      <c r="Y181" s="1"/>
    </row>
    <row r="182" spans="1:25" x14ac:dyDescent="0.35">
      <c r="A182" s="10" t="str">
        <f t="shared" ca="1" si="20"/>
        <v/>
      </c>
      <c r="B182" s="2" t="str">
        <f t="shared" si="21"/>
        <v/>
      </c>
      <c r="C182" s="2" t="str">
        <f t="shared" si="22"/>
        <v/>
      </c>
      <c r="D182" s="7" t="str">
        <f t="shared" si="23"/>
        <v/>
      </c>
      <c r="E182" s="7" t="str">
        <f t="shared" si="24"/>
        <v/>
      </c>
      <c r="F182" s="3"/>
      <c r="G182" s="7" t="e">
        <f t="shared" si="25"/>
        <v>#VALUE!</v>
      </c>
      <c r="H182" s="7" t="str">
        <f t="shared" si="18"/>
        <v/>
      </c>
      <c r="I182" s="7" t="str">
        <f t="shared" si="19"/>
        <v/>
      </c>
      <c r="K182" s="15" t="str">
        <f t="shared" si="26"/>
        <v/>
      </c>
      <c r="P182" s="1"/>
      <c r="R182" s="1"/>
      <c r="U182" s="1"/>
      <c r="W182" s="1"/>
      <c r="Y182" s="1"/>
    </row>
    <row r="183" spans="1:25" x14ac:dyDescent="0.35">
      <c r="A183" s="10" t="str">
        <f t="shared" ca="1" si="20"/>
        <v/>
      </c>
      <c r="B183" s="2" t="str">
        <f t="shared" si="21"/>
        <v/>
      </c>
      <c r="C183" s="2" t="str">
        <f t="shared" si="22"/>
        <v/>
      </c>
      <c r="D183" s="7" t="str">
        <f t="shared" si="23"/>
        <v/>
      </c>
      <c r="E183" s="7" t="str">
        <f t="shared" si="24"/>
        <v/>
      </c>
      <c r="F183" s="3"/>
      <c r="G183" s="7" t="e">
        <f t="shared" si="25"/>
        <v>#VALUE!</v>
      </c>
      <c r="H183" s="7" t="str">
        <f t="shared" si="18"/>
        <v/>
      </c>
      <c r="I183" s="7" t="str">
        <f t="shared" si="19"/>
        <v/>
      </c>
      <c r="K183" s="15" t="str">
        <f t="shared" si="26"/>
        <v/>
      </c>
      <c r="P183" s="1"/>
      <c r="R183" s="1"/>
      <c r="U183" s="1"/>
      <c r="W183" s="1"/>
      <c r="Y183" s="1"/>
    </row>
    <row r="184" spans="1:25" x14ac:dyDescent="0.35">
      <c r="A184" s="10" t="str">
        <f t="shared" ca="1" si="20"/>
        <v/>
      </c>
      <c r="B184" s="2" t="str">
        <f t="shared" si="21"/>
        <v/>
      </c>
      <c r="C184" s="2" t="str">
        <f t="shared" si="22"/>
        <v/>
      </c>
      <c r="D184" s="7" t="str">
        <f t="shared" si="23"/>
        <v/>
      </c>
      <c r="E184" s="7" t="str">
        <f t="shared" si="24"/>
        <v/>
      </c>
      <c r="F184" s="3"/>
      <c r="G184" s="7" t="e">
        <f t="shared" si="25"/>
        <v>#VALUE!</v>
      </c>
      <c r="H184" s="7" t="str">
        <f t="shared" si="18"/>
        <v/>
      </c>
      <c r="I184" s="7" t="str">
        <f t="shared" si="19"/>
        <v/>
      </c>
      <c r="K184" s="15" t="str">
        <f t="shared" si="26"/>
        <v/>
      </c>
      <c r="P184" s="1"/>
      <c r="R184" s="1"/>
      <c r="U184" s="1"/>
      <c r="W184" s="1"/>
      <c r="Y184" s="1"/>
    </row>
    <row r="185" spans="1:25" x14ac:dyDescent="0.35">
      <c r="A185" s="10" t="str">
        <f t="shared" ca="1" si="20"/>
        <v/>
      </c>
      <c r="B185" s="2" t="str">
        <f t="shared" si="21"/>
        <v/>
      </c>
      <c r="C185" s="2" t="str">
        <f t="shared" si="22"/>
        <v/>
      </c>
      <c r="D185" s="7" t="str">
        <f t="shared" si="23"/>
        <v/>
      </c>
      <c r="E185" s="7" t="str">
        <f t="shared" si="24"/>
        <v/>
      </c>
      <c r="F185" s="3"/>
      <c r="G185" s="7" t="e">
        <f t="shared" si="25"/>
        <v>#VALUE!</v>
      </c>
      <c r="H185" s="7" t="str">
        <f t="shared" si="18"/>
        <v/>
      </c>
      <c r="I185" s="7" t="str">
        <f t="shared" si="19"/>
        <v/>
      </c>
      <c r="K185" s="15" t="str">
        <f t="shared" si="26"/>
        <v/>
      </c>
      <c r="P185" s="1"/>
      <c r="R185" s="1"/>
      <c r="U185" s="1"/>
      <c r="W185" s="1"/>
      <c r="Y185" s="1"/>
    </row>
    <row r="186" spans="1:25" x14ac:dyDescent="0.35">
      <c r="A186" s="10" t="str">
        <f t="shared" ca="1" si="20"/>
        <v/>
      </c>
      <c r="B186" s="2" t="str">
        <f t="shared" si="21"/>
        <v/>
      </c>
      <c r="C186" s="2" t="str">
        <f t="shared" si="22"/>
        <v/>
      </c>
      <c r="D186" s="7" t="str">
        <f t="shared" si="23"/>
        <v/>
      </c>
      <c r="E186" s="7" t="str">
        <f t="shared" si="24"/>
        <v/>
      </c>
      <c r="F186" s="3"/>
      <c r="G186" s="7" t="e">
        <f t="shared" si="25"/>
        <v>#VALUE!</v>
      </c>
      <c r="H186" s="7" t="str">
        <f t="shared" si="18"/>
        <v/>
      </c>
      <c r="I186" s="7" t="str">
        <f t="shared" si="19"/>
        <v/>
      </c>
      <c r="K186" s="15" t="str">
        <f t="shared" si="26"/>
        <v/>
      </c>
      <c r="P186" s="1"/>
      <c r="R186" s="1"/>
      <c r="U186" s="1"/>
      <c r="W186" s="1"/>
      <c r="Y186" s="1"/>
    </row>
    <row r="187" spans="1:25" x14ac:dyDescent="0.35">
      <c r="A187" s="10" t="str">
        <f t="shared" ca="1" si="20"/>
        <v/>
      </c>
      <c r="B187" s="2" t="str">
        <f t="shared" si="21"/>
        <v/>
      </c>
      <c r="C187" s="2" t="str">
        <f t="shared" si="22"/>
        <v/>
      </c>
      <c r="D187" s="7" t="str">
        <f t="shared" si="23"/>
        <v/>
      </c>
      <c r="E187" s="7" t="str">
        <f t="shared" si="24"/>
        <v/>
      </c>
      <c r="F187" s="3"/>
      <c r="G187" s="7" t="e">
        <f t="shared" si="25"/>
        <v>#VALUE!</v>
      </c>
      <c r="H187" s="7" t="str">
        <f t="shared" si="18"/>
        <v/>
      </c>
      <c r="I187" s="7" t="str">
        <f t="shared" si="19"/>
        <v/>
      </c>
      <c r="K187" s="15" t="str">
        <f t="shared" si="26"/>
        <v/>
      </c>
      <c r="P187" s="1"/>
      <c r="R187" s="1"/>
      <c r="U187" s="1"/>
      <c r="W187" s="1"/>
      <c r="Y187" s="1"/>
    </row>
    <row r="188" spans="1:25" x14ac:dyDescent="0.35">
      <c r="A188" s="10" t="str">
        <f t="shared" ca="1" si="20"/>
        <v/>
      </c>
      <c r="B188" s="2" t="str">
        <f t="shared" si="21"/>
        <v/>
      </c>
      <c r="C188" s="2" t="str">
        <f t="shared" si="22"/>
        <v/>
      </c>
      <c r="D188" s="7" t="str">
        <f t="shared" si="23"/>
        <v/>
      </c>
      <c r="E188" s="7" t="str">
        <f t="shared" si="24"/>
        <v/>
      </c>
      <c r="F188" s="3"/>
      <c r="G188" s="7" t="e">
        <f t="shared" si="25"/>
        <v>#VALUE!</v>
      </c>
      <c r="H188" s="7" t="str">
        <f t="shared" si="18"/>
        <v/>
      </c>
      <c r="I188" s="7" t="str">
        <f t="shared" si="19"/>
        <v/>
      </c>
      <c r="K188" s="15" t="str">
        <f t="shared" si="26"/>
        <v/>
      </c>
      <c r="P188" s="1"/>
      <c r="R188" s="1"/>
      <c r="U188" s="1"/>
      <c r="W188" s="1"/>
      <c r="Y188" s="1"/>
    </row>
    <row r="189" spans="1:25" x14ac:dyDescent="0.35">
      <c r="A189" s="10" t="str">
        <f t="shared" ca="1" si="20"/>
        <v/>
      </c>
      <c r="B189" s="2" t="str">
        <f t="shared" si="21"/>
        <v/>
      </c>
      <c r="C189" s="2" t="str">
        <f t="shared" si="22"/>
        <v/>
      </c>
      <c r="D189" s="7" t="str">
        <f t="shared" si="23"/>
        <v/>
      </c>
      <c r="E189" s="7" t="str">
        <f t="shared" si="24"/>
        <v/>
      </c>
      <c r="F189" s="3"/>
      <c r="G189" s="7" t="e">
        <f t="shared" si="25"/>
        <v>#VALUE!</v>
      </c>
      <c r="H189" s="7" t="str">
        <f t="shared" si="18"/>
        <v/>
      </c>
      <c r="I189" s="7" t="str">
        <f t="shared" si="19"/>
        <v/>
      </c>
      <c r="K189" s="15" t="str">
        <f t="shared" si="26"/>
        <v/>
      </c>
      <c r="P189" s="1"/>
      <c r="R189" s="1"/>
      <c r="U189" s="1"/>
      <c r="W189" s="1"/>
      <c r="Y189" s="1"/>
    </row>
    <row r="190" spans="1:25" x14ac:dyDescent="0.35">
      <c r="A190" s="10" t="str">
        <f t="shared" ca="1" si="20"/>
        <v/>
      </c>
      <c r="B190" s="2" t="str">
        <f t="shared" si="21"/>
        <v/>
      </c>
      <c r="C190" s="2" t="str">
        <f t="shared" si="22"/>
        <v/>
      </c>
      <c r="D190" s="7" t="str">
        <f t="shared" si="23"/>
        <v/>
      </c>
      <c r="E190" s="7" t="str">
        <f t="shared" si="24"/>
        <v/>
      </c>
      <c r="F190" s="3"/>
      <c r="G190" s="7" t="e">
        <f t="shared" si="25"/>
        <v>#VALUE!</v>
      </c>
      <c r="H190" s="7" t="str">
        <f t="shared" si="18"/>
        <v/>
      </c>
      <c r="I190" s="7" t="str">
        <f t="shared" si="19"/>
        <v/>
      </c>
      <c r="K190" s="15" t="str">
        <f t="shared" si="26"/>
        <v/>
      </c>
      <c r="P190" s="1"/>
      <c r="R190" s="1"/>
      <c r="U190" s="1"/>
      <c r="W190" s="1"/>
      <c r="Y190" s="1"/>
    </row>
    <row r="191" spans="1:25" x14ac:dyDescent="0.35">
      <c r="A191" s="10" t="str">
        <f t="shared" ca="1" si="20"/>
        <v/>
      </c>
      <c r="B191" s="2" t="str">
        <f t="shared" si="21"/>
        <v/>
      </c>
      <c r="C191" s="2" t="str">
        <f t="shared" si="22"/>
        <v/>
      </c>
      <c r="D191" s="7" t="str">
        <f t="shared" si="23"/>
        <v/>
      </c>
      <c r="E191" s="7" t="str">
        <f t="shared" si="24"/>
        <v/>
      </c>
      <c r="F191" s="3"/>
      <c r="G191" s="7" t="e">
        <f t="shared" si="25"/>
        <v>#VALUE!</v>
      </c>
      <c r="H191" s="7" t="str">
        <f t="shared" si="18"/>
        <v/>
      </c>
      <c r="I191" s="7" t="str">
        <f t="shared" si="19"/>
        <v/>
      </c>
      <c r="K191" s="15" t="str">
        <f t="shared" si="26"/>
        <v/>
      </c>
      <c r="P191" s="1"/>
      <c r="R191" s="1"/>
      <c r="U191" s="1"/>
      <c r="W191" s="1"/>
      <c r="Y191" s="1"/>
    </row>
    <row r="192" spans="1:25" x14ac:dyDescent="0.35">
      <c r="A192" s="10" t="str">
        <f t="shared" ca="1" si="20"/>
        <v/>
      </c>
      <c r="B192" s="2" t="str">
        <f t="shared" si="21"/>
        <v/>
      </c>
      <c r="C192" s="2" t="str">
        <f t="shared" si="22"/>
        <v/>
      </c>
      <c r="D192" s="7" t="str">
        <f t="shared" si="23"/>
        <v/>
      </c>
      <c r="E192" s="7" t="str">
        <f t="shared" si="24"/>
        <v/>
      </c>
      <c r="F192" s="3"/>
      <c r="G192" s="7" t="e">
        <f t="shared" si="25"/>
        <v>#VALUE!</v>
      </c>
      <c r="H192" s="7" t="str">
        <f t="shared" si="18"/>
        <v/>
      </c>
      <c r="I192" s="7" t="str">
        <f t="shared" si="19"/>
        <v/>
      </c>
      <c r="K192" s="15" t="str">
        <f t="shared" si="26"/>
        <v/>
      </c>
      <c r="P192" s="1"/>
      <c r="R192" s="1"/>
      <c r="U192" s="1"/>
      <c r="W192" s="1"/>
      <c r="Y192" s="1"/>
    </row>
    <row r="193" spans="1:25" x14ac:dyDescent="0.35">
      <c r="A193" s="10" t="str">
        <f t="shared" ca="1" si="20"/>
        <v/>
      </c>
      <c r="B193" s="2" t="str">
        <f t="shared" si="21"/>
        <v/>
      </c>
      <c r="C193" s="2" t="str">
        <f t="shared" si="22"/>
        <v/>
      </c>
      <c r="D193" s="7" t="str">
        <f t="shared" si="23"/>
        <v/>
      </c>
      <c r="E193" s="7" t="str">
        <f t="shared" si="24"/>
        <v/>
      </c>
      <c r="F193" s="3"/>
      <c r="G193" s="7" t="e">
        <f t="shared" si="25"/>
        <v>#VALUE!</v>
      </c>
      <c r="H193" s="7" t="str">
        <f t="shared" si="18"/>
        <v/>
      </c>
      <c r="I193" s="7" t="str">
        <f t="shared" si="19"/>
        <v/>
      </c>
      <c r="K193" s="15" t="str">
        <f t="shared" si="26"/>
        <v/>
      </c>
      <c r="P193" s="1"/>
      <c r="R193" s="1"/>
      <c r="U193" s="1"/>
      <c r="W193" s="1"/>
      <c r="Y193" s="1"/>
    </row>
    <row r="194" spans="1:25" x14ac:dyDescent="0.35">
      <c r="A194" s="10" t="str">
        <f t="shared" ca="1" si="20"/>
        <v/>
      </c>
      <c r="B194" s="2" t="str">
        <f t="shared" si="21"/>
        <v/>
      </c>
      <c r="C194" s="2" t="str">
        <f t="shared" si="22"/>
        <v/>
      </c>
      <c r="D194" s="7" t="str">
        <f t="shared" si="23"/>
        <v/>
      </c>
      <c r="E194" s="7" t="str">
        <f t="shared" si="24"/>
        <v/>
      </c>
      <c r="F194" s="3"/>
      <c r="G194" s="7" t="e">
        <f t="shared" si="25"/>
        <v>#VALUE!</v>
      </c>
      <c r="H194" s="7" t="str">
        <f t="shared" si="18"/>
        <v/>
      </c>
      <c r="I194" s="7" t="str">
        <f t="shared" si="19"/>
        <v/>
      </c>
      <c r="K194" s="15" t="str">
        <f t="shared" si="26"/>
        <v/>
      </c>
      <c r="P194" s="1"/>
      <c r="R194" s="1"/>
      <c r="U194" s="1"/>
      <c r="W194" s="1"/>
      <c r="Y194" s="1"/>
    </row>
    <row r="195" spans="1:25" x14ac:dyDescent="0.35">
      <c r="A195" s="10" t="str">
        <f t="shared" ca="1" si="20"/>
        <v/>
      </c>
      <c r="B195" s="2" t="str">
        <f t="shared" si="21"/>
        <v/>
      </c>
      <c r="C195" s="2" t="str">
        <f t="shared" si="22"/>
        <v/>
      </c>
      <c r="D195" s="7" t="str">
        <f t="shared" si="23"/>
        <v/>
      </c>
      <c r="E195" s="7" t="str">
        <f t="shared" si="24"/>
        <v/>
      </c>
      <c r="F195" s="3"/>
      <c r="G195" s="7" t="e">
        <f t="shared" si="25"/>
        <v>#VALUE!</v>
      </c>
      <c r="H195" s="7" t="str">
        <f t="shared" si="18"/>
        <v/>
      </c>
      <c r="I195" s="7" t="str">
        <f t="shared" si="19"/>
        <v/>
      </c>
      <c r="K195" s="15" t="str">
        <f t="shared" si="26"/>
        <v/>
      </c>
      <c r="P195" s="1"/>
      <c r="R195" s="1"/>
      <c r="U195" s="1"/>
      <c r="W195" s="1"/>
      <c r="Y195" s="1"/>
    </row>
    <row r="196" spans="1:25" x14ac:dyDescent="0.35">
      <c r="A196" s="10" t="str">
        <f t="shared" ca="1" si="20"/>
        <v/>
      </c>
      <c r="B196" s="2" t="str">
        <f t="shared" si="21"/>
        <v/>
      </c>
      <c r="C196" s="2" t="str">
        <f t="shared" si="22"/>
        <v/>
      </c>
      <c r="D196" s="7" t="str">
        <f t="shared" si="23"/>
        <v/>
      </c>
      <c r="E196" s="7" t="str">
        <f t="shared" si="24"/>
        <v/>
      </c>
      <c r="F196" s="3"/>
      <c r="G196" s="7" t="e">
        <f t="shared" si="25"/>
        <v>#VALUE!</v>
      </c>
      <c r="H196" s="7" t="str">
        <f t="shared" si="18"/>
        <v/>
      </c>
      <c r="I196" s="7" t="str">
        <f t="shared" si="19"/>
        <v/>
      </c>
      <c r="K196" s="15" t="str">
        <f t="shared" si="26"/>
        <v/>
      </c>
      <c r="P196" s="1"/>
      <c r="R196" s="1"/>
      <c r="U196" s="1"/>
      <c r="W196" s="1"/>
      <c r="Y196" s="1"/>
    </row>
    <row r="197" spans="1:25" x14ac:dyDescent="0.35">
      <c r="A197" s="10" t="str">
        <f t="shared" ca="1" si="20"/>
        <v/>
      </c>
      <c r="B197" s="2" t="str">
        <f t="shared" si="21"/>
        <v/>
      </c>
      <c r="C197" s="2" t="str">
        <f t="shared" si="22"/>
        <v/>
      </c>
      <c r="D197" s="7" t="str">
        <f t="shared" si="23"/>
        <v/>
      </c>
      <c r="E197" s="7" t="str">
        <f t="shared" si="24"/>
        <v/>
      </c>
      <c r="F197" s="3"/>
      <c r="G197" s="7" t="e">
        <f t="shared" si="25"/>
        <v>#VALUE!</v>
      </c>
      <c r="H197" s="7" t="str">
        <f t="shared" si="18"/>
        <v/>
      </c>
      <c r="I197" s="7" t="str">
        <f t="shared" si="19"/>
        <v/>
      </c>
      <c r="K197" s="15" t="str">
        <f t="shared" si="26"/>
        <v/>
      </c>
      <c r="P197" s="1"/>
      <c r="R197" s="1"/>
      <c r="U197" s="1"/>
      <c r="W197" s="1"/>
      <c r="Y197" s="1"/>
    </row>
    <row r="198" spans="1:25" x14ac:dyDescent="0.35">
      <c r="A198" s="10" t="str">
        <f t="shared" ca="1" si="20"/>
        <v/>
      </c>
      <c r="B198" s="2" t="str">
        <f t="shared" si="21"/>
        <v/>
      </c>
      <c r="C198" s="2" t="str">
        <f t="shared" si="22"/>
        <v/>
      </c>
      <c r="D198" s="7" t="str">
        <f t="shared" si="23"/>
        <v/>
      </c>
      <c r="E198" s="7" t="str">
        <f t="shared" si="24"/>
        <v/>
      </c>
      <c r="F198" s="3"/>
      <c r="G198" s="7" t="e">
        <f t="shared" si="25"/>
        <v>#VALUE!</v>
      </c>
      <c r="H198" s="7" t="str">
        <f t="shared" si="18"/>
        <v/>
      </c>
      <c r="I198" s="7" t="str">
        <f t="shared" si="19"/>
        <v/>
      </c>
      <c r="K198" s="15" t="str">
        <f t="shared" si="26"/>
        <v/>
      </c>
      <c r="P198" s="1"/>
      <c r="R198" s="1"/>
      <c r="U198" s="1"/>
      <c r="W198" s="1"/>
      <c r="Y198" s="1"/>
    </row>
    <row r="199" spans="1:25" x14ac:dyDescent="0.35">
      <c r="A199" s="10" t="str">
        <f t="shared" ca="1" si="20"/>
        <v/>
      </c>
      <c r="B199" s="2" t="str">
        <f t="shared" si="21"/>
        <v/>
      </c>
      <c r="C199" s="2" t="str">
        <f t="shared" si="22"/>
        <v/>
      </c>
      <c r="D199" s="7" t="str">
        <f t="shared" si="23"/>
        <v/>
      </c>
      <c r="E199" s="7" t="str">
        <f t="shared" si="24"/>
        <v/>
      </c>
      <c r="F199" s="3"/>
      <c r="G199" s="7" t="e">
        <f t="shared" si="25"/>
        <v>#VALUE!</v>
      </c>
      <c r="H199" s="7" t="str">
        <f t="shared" si="18"/>
        <v/>
      </c>
      <c r="I199" s="7" t="str">
        <f t="shared" si="19"/>
        <v/>
      </c>
      <c r="K199" s="15" t="str">
        <f t="shared" si="26"/>
        <v/>
      </c>
      <c r="P199" s="1"/>
      <c r="R199" s="1"/>
      <c r="U199" s="1"/>
      <c r="W199" s="1"/>
      <c r="Y199" s="1"/>
    </row>
    <row r="200" spans="1:25" x14ac:dyDescent="0.35">
      <c r="A200" s="10" t="str">
        <f t="shared" ca="1" si="20"/>
        <v/>
      </c>
      <c r="B200" s="2" t="str">
        <f t="shared" si="21"/>
        <v/>
      </c>
      <c r="C200" s="2" t="str">
        <f t="shared" si="22"/>
        <v/>
      </c>
      <c r="D200" s="7" t="str">
        <f t="shared" si="23"/>
        <v/>
      </c>
      <c r="E200" s="7" t="str">
        <f t="shared" si="24"/>
        <v/>
      </c>
      <c r="F200" s="3"/>
      <c r="G200" s="7" t="e">
        <f t="shared" si="25"/>
        <v>#VALUE!</v>
      </c>
      <c r="H200" s="7" t="str">
        <f t="shared" ref="H200:H263" si="27">IFERROR(G200*1.02,"")</f>
        <v/>
      </c>
      <c r="I200" s="7" t="str">
        <f t="shared" ref="I200:I263" si="28">IFERROR(G200*0.98,"")</f>
        <v/>
      </c>
      <c r="K200" s="15" t="str">
        <f t="shared" si="26"/>
        <v/>
      </c>
      <c r="P200" s="1"/>
      <c r="R200" s="1"/>
      <c r="U200" s="1"/>
      <c r="W200" s="1"/>
      <c r="Y200" s="1"/>
    </row>
    <row r="201" spans="1:25" x14ac:dyDescent="0.35">
      <c r="A201" s="10" t="str">
        <f t="shared" ref="A201:A265" ca="1" si="29">IF(R201&lt;$B$5,"",R201)</f>
        <v/>
      </c>
      <c r="B201" s="2" t="str">
        <f t="shared" ref="B201:B265" si="30">IF(ISBLANK(V201),"",V201)</f>
        <v/>
      </c>
      <c r="C201" s="2" t="str">
        <f t="shared" ref="C201:C265" si="31">IF(ISBLANK(S201),"",S201)</f>
        <v/>
      </c>
      <c r="D201" s="7" t="str">
        <f t="shared" ref="D201:D264" si="32">IF(ISBLANK(X201),"",X201)</f>
        <v/>
      </c>
      <c r="E201" s="7" t="str">
        <f t="shared" ref="E201:E264" si="33">IF(ISBLANK(Z201),"",Z201)</f>
        <v/>
      </c>
      <c r="F201" s="3"/>
      <c r="G201" s="7" t="e">
        <f t="shared" ref="G201:G264" si="34">IFERROR((B201+C201)/2,"") * ((1+D201)/(1+E201))</f>
        <v>#VALUE!</v>
      </c>
      <c r="H201" s="7" t="str">
        <f t="shared" si="27"/>
        <v/>
      </c>
      <c r="I201" s="7" t="str">
        <f t="shared" si="28"/>
        <v/>
      </c>
      <c r="K201" s="15" t="str">
        <f t="shared" ref="K201:K264" si="35">IF(AND(ISNUMBER(F201),ISNUMBER(B201)),(IF(OR(AND(F201&gt;H201),AND(F201&lt;I201)),"MCP finding","no MCP")),"")</f>
        <v/>
      </c>
      <c r="P201" s="1"/>
      <c r="R201" s="1"/>
      <c r="U201" s="1"/>
      <c r="W201" s="1"/>
      <c r="Y201" s="1"/>
    </row>
    <row r="202" spans="1:25" x14ac:dyDescent="0.35">
      <c r="A202" s="10" t="str">
        <f t="shared" ca="1" si="29"/>
        <v/>
      </c>
      <c r="B202" s="2" t="str">
        <f t="shared" si="30"/>
        <v/>
      </c>
      <c r="C202" s="2" t="str">
        <f t="shared" si="31"/>
        <v/>
      </c>
      <c r="D202" s="7" t="str">
        <f t="shared" si="32"/>
        <v/>
      </c>
      <c r="E202" s="7" t="str">
        <f t="shared" si="33"/>
        <v/>
      </c>
      <c r="F202" s="3"/>
      <c r="G202" s="7" t="e">
        <f t="shared" si="34"/>
        <v>#VALUE!</v>
      </c>
      <c r="H202" s="7" t="str">
        <f t="shared" si="27"/>
        <v/>
      </c>
      <c r="I202" s="7" t="str">
        <f t="shared" si="28"/>
        <v/>
      </c>
      <c r="K202" s="15" t="str">
        <f t="shared" si="35"/>
        <v/>
      </c>
      <c r="P202" s="1"/>
      <c r="R202" s="1"/>
      <c r="U202" s="1"/>
      <c r="W202" s="1"/>
      <c r="Y202" s="1"/>
    </row>
    <row r="203" spans="1:25" x14ac:dyDescent="0.35">
      <c r="A203" s="10" t="str">
        <f t="shared" ca="1" si="29"/>
        <v/>
      </c>
      <c r="B203" s="2" t="str">
        <f t="shared" si="30"/>
        <v/>
      </c>
      <c r="C203" s="2" t="str">
        <f t="shared" si="31"/>
        <v/>
      </c>
      <c r="D203" s="7" t="str">
        <f t="shared" si="32"/>
        <v/>
      </c>
      <c r="E203" s="7" t="str">
        <f t="shared" si="33"/>
        <v/>
      </c>
      <c r="F203" s="3"/>
      <c r="G203" s="7" t="e">
        <f t="shared" si="34"/>
        <v>#VALUE!</v>
      </c>
      <c r="H203" s="7" t="str">
        <f t="shared" si="27"/>
        <v/>
      </c>
      <c r="I203" s="7" t="str">
        <f t="shared" si="28"/>
        <v/>
      </c>
      <c r="K203" s="15" t="str">
        <f t="shared" si="35"/>
        <v/>
      </c>
      <c r="P203" s="1"/>
      <c r="R203" s="1"/>
      <c r="U203" s="1"/>
      <c r="W203" s="1"/>
      <c r="Y203" s="1"/>
    </row>
    <row r="204" spans="1:25" x14ac:dyDescent="0.35">
      <c r="A204" s="10" t="str">
        <f t="shared" ca="1" si="29"/>
        <v/>
      </c>
      <c r="B204" s="2" t="str">
        <f t="shared" si="30"/>
        <v/>
      </c>
      <c r="C204" s="2" t="str">
        <f t="shared" si="31"/>
        <v/>
      </c>
      <c r="D204" s="7" t="str">
        <f t="shared" si="32"/>
        <v/>
      </c>
      <c r="E204" s="7" t="str">
        <f t="shared" si="33"/>
        <v/>
      </c>
      <c r="F204" s="3"/>
      <c r="G204" s="7" t="e">
        <f t="shared" si="34"/>
        <v>#VALUE!</v>
      </c>
      <c r="H204" s="7" t="str">
        <f t="shared" si="27"/>
        <v/>
      </c>
      <c r="I204" s="7" t="str">
        <f t="shared" si="28"/>
        <v/>
      </c>
      <c r="K204" s="15" t="str">
        <f t="shared" si="35"/>
        <v/>
      </c>
      <c r="P204" s="1"/>
      <c r="R204" s="1"/>
      <c r="U204" s="1"/>
      <c r="W204" s="1"/>
      <c r="Y204" s="1"/>
    </row>
    <row r="205" spans="1:25" x14ac:dyDescent="0.35">
      <c r="A205" s="10" t="str">
        <f t="shared" ca="1" si="29"/>
        <v/>
      </c>
      <c r="B205" s="2" t="str">
        <f t="shared" si="30"/>
        <v/>
      </c>
      <c r="C205" s="2" t="str">
        <f t="shared" si="31"/>
        <v/>
      </c>
      <c r="D205" s="7" t="str">
        <f t="shared" si="32"/>
        <v/>
      </c>
      <c r="E205" s="7" t="str">
        <f t="shared" si="33"/>
        <v/>
      </c>
      <c r="F205" s="3"/>
      <c r="G205" s="7" t="e">
        <f t="shared" si="34"/>
        <v>#VALUE!</v>
      </c>
      <c r="H205" s="7" t="str">
        <f t="shared" si="27"/>
        <v/>
      </c>
      <c r="I205" s="7" t="str">
        <f t="shared" si="28"/>
        <v/>
      </c>
      <c r="K205" s="15" t="str">
        <f t="shared" si="35"/>
        <v/>
      </c>
      <c r="P205" s="1"/>
      <c r="R205" s="1"/>
      <c r="U205" s="1"/>
      <c r="W205" s="1"/>
      <c r="Y205" s="1"/>
    </row>
    <row r="206" spans="1:25" x14ac:dyDescent="0.35">
      <c r="A206" s="10" t="str">
        <f t="shared" ca="1" si="29"/>
        <v/>
      </c>
      <c r="B206" s="2" t="str">
        <f t="shared" si="30"/>
        <v/>
      </c>
      <c r="C206" s="2" t="str">
        <f t="shared" si="31"/>
        <v/>
      </c>
      <c r="D206" s="7" t="str">
        <f t="shared" si="32"/>
        <v/>
      </c>
      <c r="E206" s="7" t="str">
        <f t="shared" si="33"/>
        <v/>
      </c>
      <c r="F206" s="3"/>
      <c r="G206" s="7" t="e">
        <f t="shared" si="34"/>
        <v>#VALUE!</v>
      </c>
      <c r="H206" s="7" t="str">
        <f t="shared" si="27"/>
        <v/>
      </c>
      <c r="I206" s="7" t="str">
        <f t="shared" si="28"/>
        <v/>
      </c>
      <c r="K206" s="15" t="str">
        <f t="shared" si="35"/>
        <v/>
      </c>
      <c r="P206" s="1"/>
      <c r="R206" s="1"/>
      <c r="U206" s="1"/>
      <c r="W206" s="1"/>
      <c r="Y206" s="1"/>
    </row>
    <row r="207" spans="1:25" x14ac:dyDescent="0.35">
      <c r="A207" s="10" t="str">
        <f t="shared" ca="1" si="29"/>
        <v/>
      </c>
      <c r="B207" s="2" t="str">
        <f t="shared" si="30"/>
        <v/>
      </c>
      <c r="C207" s="2" t="str">
        <f t="shared" si="31"/>
        <v/>
      </c>
      <c r="D207" s="7" t="str">
        <f t="shared" si="32"/>
        <v/>
      </c>
      <c r="E207" s="7" t="str">
        <f t="shared" si="33"/>
        <v/>
      </c>
      <c r="F207" s="3"/>
      <c r="G207" s="7" t="e">
        <f t="shared" si="34"/>
        <v>#VALUE!</v>
      </c>
      <c r="H207" s="7" t="str">
        <f t="shared" si="27"/>
        <v/>
      </c>
      <c r="I207" s="7" t="str">
        <f t="shared" si="28"/>
        <v/>
      </c>
      <c r="K207" s="15" t="str">
        <f t="shared" si="35"/>
        <v/>
      </c>
      <c r="P207" s="1"/>
      <c r="R207" s="1"/>
      <c r="U207" s="1"/>
      <c r="W207" s="1"/>
      <c r="Y207" s="1"/>
    </row>
    <row r="208" spans="1:25" x14ac:dyDescent="0.35">
      <c r="A208" s="10" t="str">
        <f t="shared" ca="1" si="29"/>
        <v/>
      </c>
      <c r="B208" s="2" t="str">
        <f t="shared" si="30"/>
        <v/>
      </c>
      <c r="C208" s="2" t="str">
        <f t="shared" si="31"/>
        <v/>
      </c>
      <c r="D208" s="7" t="str">
        <f t="shared" si="32"/>
        <v/>
      </c>
      <c r="E208" s="7" t="str">
        <f t="shared" si="33"/>
        <v/>
      </c>
      <c r="F208" s="3"/>
      <c r="G208" s="7" t="e">
        <f t="shared" si="34"/>
        <v>#VALUE!</v>
      </c>
      <c r="H208" s="7" t="str">
        <f t="shared" si="27"/>
        <v/>
      </c>
      <c r="I208" s="7" t="str">
        <f t="shared" si="28"/>
        <v/>
      </c>
      <c r="K208" s="15" t="str">
        <f t="shared" si="35"/>
        <v/>
      </c>
      <c r="P208" s="1"/>
      <c r="R208" s="1"/>
      <c r="U208" s="1"/>
      <c r="W208" s="1"/>
      <c r="Y208" s="1"/>
    </row>
    <row r="209" spans="1:25" x14ac:dyDescent="0.35">
      <c r="A209" s="10" t="str">
        <f t="shared" ca="1" si="29"/>
        <v/>
      </c>
      <c r="B209" s="2" t="str">
        <f t="shared" si="30"/>
        <v/>
      </c>
      <c r="C209" s="2" t="str">
        <f t="shared" si="31"/>
        <v/>
      </c>
      <c r="D209" s="7" t="str">
        <f t="shared" si="32"/>
        <v/>
      </c>
      <c r="E209" s="7" t="str">
        <f t="shared" si="33"/>
        <v/>
      </c>
      <c r="F209" s="3"/>
      <c r="G209" s="7" t="e">
        <f t="shared" si="34"/>
        <v>#VALUE!</v>
      </c>
      <c r="H209" s="7" t="str">
        <f t="shared" si="27"/>
        <v/>
      </c>
      <c r="I209" s="7" t="str">
        <f t="shared" si="28"/>
        <v/>
      </c>
      <c r="K209" s="15" t="str">
        <f t="shared" si="35"/>
        <v/>
      </c>
      <c r="P209" s="1"/>
      <c r="R209" s="1"/>
      <c r="U209" s="1"/>
      <c r="W209" s="1"/>
      <c r="Y209" s="1"/>
    </row>
    <row r="210" spans="1:25" x14ac:dyDescent="0.35">
      <c r="A210" s="10" t="str">
        <f t="shared" ca="1" si="29"/>
        <v/>
      </c>
      <c r="B210" s="2" t="str">
        <f t="shared" si="30"/>
        <v/>
      </c>
      <c r="C210" s="2" t="str">
        <f t="shared" si="31"/>
        <v/>
      </c>
      <c r="D210" s="7" t="str">
        <f t="shared" si="32"/>
        <v/>
      </c>
      <c r="E210" s="7" t="str">
        <f t="shared" si="33"/>
        <v/>
      </c>
      <c r="F210" s="3"/>
      <c r="G210" s="7" t="e">
        <f t="shared" si="34"/>
        <v>#VALUE!</v>
      </c>
      <c r="H210" s="7" t="str">
        <f t="shared" si="27"/>
        <v/>
      </c>
      <c r="I210" s="7" t="str">
        <f t="shared" si="28"/>
        <v/>
      </c>
      <c r="K210" s="15" t="str">
        <f t="shared" si="35"/>
        <v/>
      </c>
      <c r="P210" s="1"/>
      <c r="R210" s="1"/>
      <c r="U210" s="1"/>
      <c r="W210" s="1"/>
      <c r="Y210" s="1"/>
    </row>
    <row r="211" spans="1:25" x14ac:dyDescent="0.35">
      <c r="A211" s="10" t="str">
        <f t="shared" ca="1" si="29"/>
        <v/>
      </c>
      <c r="B211" s="2" t="str">
        <f t="shared" si="30"/>
        <v/>
      </c>
      <c r="C211" s="2" t="str">
        <f t="shared" si="31"/>
        <v/>
      </c>
      <c r="D211" s="7" t="str">
        <f t="shared" si="32"/>
        <v/>
      </c>
      <c r="E211" s="7" t="str">
        <f t="shared" si="33"/>
        <v/>
      </c>
      <c r="F211" s="3"/>
      <c r="G211" s="7" t="e">
        <f t="shared" si="34"/>
        <v>#VALUE!</v>
      </c>
      <c r="H211" s="7" t="str">
        <f t="shared" si="27"/>
        <v/>
      </c>
      <c r="I211" s="7" t="str">
        <f t="shared" si="28"/>
        <v/>
      </c>
      <c r="K211" s="15" t="str">
        <f t="shared" si="35"/>
        <v/>
      </c>
      <c r="P211" s="1"/>
      <c r="R211" s="1"/>
      <c r="U211" s="1"/>
      <c r="W211" s="1"/>
      <c r="Y211" s="1"/>
    </row>
    <row r="212" spans="1:25" x14ac:dyDescent="0.35">
      <c r="A212" s="10" t="str">
        <f t="shared" ca="1" si="29"/>
        <v/>
      </c>
      <c r="B212" s="2" t="str">
        <f t="shared" si="30"/>
        <v/>
      </c>
      <c r="C212" s="2" t="str">
        <f t="shared" si="31"/>
        <v/>
      </c>
      <c r="D212" s="7" t="str">
        <f t="shared" si="32"/>
        <v/>
      </c>
      <c r="E212" s="7" t="str">
        <f t="shared" si="33"/>
        <v/>
      </c>
      <c r="F212" s="3"/>
      <c r="G212" s="7" t="e">
        <f t="shared" si="34"/>
        <v>#VALUE!</v>
      </c>
      <c r="H212" s="7" t="str">
        <f t="shared" si="27"/>
        <v/>
      </c>
      <c r="I212" s="7" t="str">
        <f t="shared" si="28"/>
        <v/>
      </c>
      <c r="K212" s="15" t="str">
        <f t="shared" si="35"/>
        <v/>
      </c>
      <c r="P212" s="1"/>
      <c r="R212" s="1"/>
      <c r="U212" s="1"/>
      <c r="W212" s="1"/>
      <c r="Y212" s="1"/>
    </row>
    <row r="213" spans="1:25" x14ac:dyDescent="0.35">
      <c r="A213" s="10" t="str">
        <f t="shared" ca="1" si="29"/>
        <v/>
      </c>
      <c r="B213" s="2" t="str">
        <f t="shared" si="30"/>
        <v/>
      </c>
      <c r="C213" s="2" t="str">
        <f t="shared" si="31"/>
        <v/>
      </c>
      <c r="D213" s="7" t="str">
        <f t="shared" si="32"/>
        <v/>
      </c>
      <c r="E213" s="7" t="str">
        <f t="shared" si="33"/>
        <v/>
      </c>
      <c r="F213" s="3"/>
      <c r="G213" s="7" t="e">
        <f t="shared" si="34"/>
        <v>#VALUE!</v>
      </c>
      <c r="H213" s="7" t="str">
        <f t="shared" si="27"/>
        <v/>
      </c>
      <c r="I213" s="7" t="str">
        <f t="shared" si="28"/>
        <v/>
      </c>
      <c r="K213" s="15" t="str">
        <f t="shared" si="35"/>
        <v/>
      </c>
      <c r="P213" s="1"/>
      <c r="R213" s="1"/>
      <c r="U213" s="1"/>
      <c r="W213" s="1"/>
      <c r="Y213" s="1"/>
    </row>
    <row r="214" spans="1:25" x14ac:dyDescent="0.35">
      <c r="A214" s="10" t="str">
        <f t="shared" ca="1" si="29"/>
        <v/>
      </c>
      <c r="B214" s="2" t="str">
        <f t="shared" si="30"/>
        <v/>
      </c>
      <c r="C214" s="2" t="str">
        <f t="shared" si="31"/>
        <v/>
      </c>
      <c r="D214" s="7" t="str">
        <f t="shared" si="32"/>
        <v/>
      </c>
      <c r="E214" s="7" t="str">
        <f t="shared" si="33"/>
        <v/>
      </c>
      <c r="F214" s="3"/>
      <c r="G214" s="7" t="e">
        <f t="shared" si="34"/>
        <v>#VALUE!</v>
      </c>
      <c r="H214" s="7" t="str">
        <f t="shared" si="27"/>
        <v/>
      </c>
      <c r="I214" s="7" t="str">
        <f t="shared" si="28"/>
        <v/>
      </c>
      <c r="K214" s="15" t="str">
        <f t="shared" si="35"/>
        <v/>
      </c>
      <c r="P214" s="1"/>
      <c r="R214" s="1"/>
      <c r="U214" s="1"/>
      <c r="W214" s="1"/>
      <c r="Y214" s="1"/>
    </row>
    <row r="215" spans="1:25" x14ac:dyDescent="0.35">
      <c r="A215" s="10" t="str">
        <f t="shared" ca="1" si="29"/>
        <v/>
      </c>
      <c r="B215" s="2" t="str">
        <f t="shared" si="30"/>
        <v/>
      </c>
      <c r="C215" s="2" t="str">
        <f t="shared" si="31"/>
        <v/>
      </c>
      <c r="D215" s="7" t="str">
        <f t="shared" si="32"/>
        <v/>
      </c>
      <c r="E215" s="7" t="str">
        <f t="shared" si="33"/>
        <v/>
      </c>
      <c r="F215" s="3"/>
      <c r="G215" s="7" t="e">
        <f t="shared" si="34"/>
        <v>#VALUE!</v>
      </c>
      <c r="H215" s="7" t="str">
        <f t="shared" si="27"/>
        <v/>
      </c>
      <c r="I215" s="7" t="str">
        <f t="shared" si="28"/>
        <v/>
      </c>
      <c r="K215" s="15" t="str">
        <f t="shared" si="35"/>
        <v/>
      </c>
      <c r="P215" s="1"/>
      <c r="R215" s="1"/>
      <c r="U215" s="1"/>
      <c r="W215" s="1"/>
      <c r="Y215" s="1"/>
    </row>
    <row r="216" spans="1:25" x14ac:dyDescent="0.35">
      <c r="A216" s="10" t="str">
        <f t="shared" ca="1" si="29"/>
        <v/>
      </c>
      <c r="B216" s="2" t="str">
        <f t="shared" si="30"/>
        <v/>
      </c>
      <c r="C216" s="2" t="str">
        <f t="shared" si="31"/>
        <v/>
      </c>
      <c r="D216" s="7" t="str">
        <f t="shared" si="32"/>
        <v/>
      </c>
      <c r="E216" s="7" t="str">
        <f t="shared" si="33"/>
        <v/>
      </c>
      <c r="F216" s="3"/>
      <c r="G216" s="7" t="e">
        <f t="shared" si="34"/>
        <v>#VALUE!</v>
      </c>
      <c r="H216" s="7" t="str">
        <f t="shared" si="27"/>
        <v/>
      </c>
      <c r="I216" s="7" t="str">
        <f t="shared" si="28"/>
        <v/>
      </c>
      <c r="K216" s="15" t="str">
        <f t="shared" si="35"/>
        <v/>
      </c>
      <c r="P216" s="1"/>
      <c r="R216" s="1"/>
      <c r="U216" s="1"/>
      <c r="W216" s="1"/>
      <c r="Y216" s="1"/>
    </row>
    <row r="217" spans="1:25" x14ac:dyDescent="0.35">
      <c r="A217" s="10" t="str">
        <f t="shared" ca="1" si="29"/>
        <v/>
      </c>
      <c r="B217" s="2" t="str">
        <f t="shared" si="30"/>
        <v/>
      </c>
      <c r="C217" s="2" t="str">
        <f t="shared" si="31"/>
        <v/>
      </c>
      <c r="D217" s="7" t="str">
        <f t="shared" si="32"/>
        <v/>
      </c>
      <c r="E217" s="7" t="str">
        <f t="shared" si="33"/>
        <v/>
      </c>
      <c r="F217" s="3"/>
      <c r="G217" s="7" t="e">
        <f t="shared" si="34"/>
        <v>#VALUE!</v>
      </c>
      <c r="H217" s="7" t="str">
        <f t="shared" si="27"/>
        <v/>
      </c>
      <c r="I217" s="7" t="str">
        <f t="shared" si="28"/>
        <v/>
      </c>
      <c r="K217" s="15" t="str">
        <f t="shared" si="35"/>
        <v/>
      </c>
      <c r="P217" s="1"/>
      <c r="R217" s="1"/>
      <c r="U217" s="1"/>
      <c r="W217" s="1"/>
      <c r="Y217" s="1"/>
    </row>
    <row r="218" spans="1:25" x14ac:dyDescent="0.35">
      <c r="A218" s="10" t="str">
        <f t="shared" ca="1" si="29"/>
        <v/>
      </c>
      <c r="B218" s="2" t="str">
        <f t="shared" si="30"/>
        <v/>
      </c>
      <c r="C218" s="2" t="str">
        <f t="shared" si="31"/>
        <v/>
      </c>
      <c r="D218" s="7" t="str">
        <f t="shared" si="32"/>
        <v/>
      </c>
      <c r="E218" s="7" t="str">
        <f t="shared" si="33"/>
        <v/>
      </c>
      <c r="F218" s="3"/>
      <c r="G218" s="7" t="e">
        <f t="shared" si="34"/>
        <v>#VALUE!</v>
      </c>
      <c r="H218" s="7" t="str">
        <f t="shared" si="27"/>
        <v/>
      </c>
      <c r="I218" s="7" t="str">
        <f t="shared" si="28"/>
        <v/>
      </c>
      <c r="K218" s="15" t="str">
        <f t="shared" si="35"/>
        <v/>
      </c>
      <c r="P218" s="1"/>
      <c r="R218" s="1"/>
      <c r="U218" s="1"/>
      <c r="W218" s="1"/>
      <c r="Y218" s="1"/>
    </row>
    <row r="219" spans="1:25" x14ac:dyDescent="0.35">
      <c r="A219" s="10" t="str">
        <f t="shared" ca="1" si="29"/>
        <v/>
      </c>
      <c r="B219" s="2" t="str">
        <f t="shared" si="30"/>
        <v/>
      </c>
      <c r="C219" s="2" t="str">
        <f t="shared" si="31"/>
        <v/>
      </c>
      <c r="D219" s="7" t="str">
        <f t="shared" si="32"/>
        <v/>
      </c>
      <c r="E219" s="7" t="str">
        <f t="shared" si="33"/>
        <v/>
      </c>
      <c r="F219" s="3"/>
      <c r="G219" s="7" t="e">
        <f t="shared" si="34"/>
        <v>#VALUE!</v>
      </c>
      <c r="H219" s="7" t="str">
        <f t="shared" si="27"/>
        <v/>
      </c>
      <c r="I219" s="7" t="str">
        <f t="shared" si="28"/>
        <v/>
      </c>
      <c r="K219" s="15" t="str">
        <f t="shared" si="35"/>
        <v/>
      </c>
      <c r="P219" s="1"/>
      <c r="R219" s="1"/>
      <c r="U219" s="1"/>
      <c r="W219" s="1"/>
      <c r="Y219" s="1"/>
    </row>
    <row r="220" spans="1:25" x14ac:dyDescent="0.35">
      <c r="A220" s="10" t="str">
        <f t="shared" ca="1" si="29"/>
        <v/>
      </c>
      <c r="B220" s="2" t="str">
        <f t="shared" si="30"/>
        <v/>
      </c>
      <c r="C220" s="2" t="str">
        <f t="shared" si="31"/>
        <v/>
      </c>
      <c r="D220" s="7" t="str">
        <f t="shared" si="32"/>
        <v/>
      </c>
      <c r="E220" s="7" t="str">
        <f t="shared" si="33"/>
        <v/>
      </c>
      <c r="F220" s="3"/>
      <c r="G220" s="7" t="e">
        <f t="shared" si="34"/>
        <v>#VALUE!</v>
      </c>
      <c r="H220" s="7" t="str">
        <f t="shared" si="27"/>
        <v/>
      </c>
      <c r="I220" s="7" t="str">
        <f t="shared" si="28"/>
        <v/>
      </c>
      <c r="K220" s="15" t="str">
        <f t="shared" si="35"/>
        <v/>
      </c>
      <c r="P220" s="1"/>
      <c r="R220" s="1"/>
      <c r="U220" s="1"/>
      <c r="W220" s="1"/>
      <c r="Y220" s="1"/>
    </row>
    <row r="221" spans="1:25" x14ac:dyDescent="0.35">
      <c r="A221" s="10" t="str">
        <f t="shared" ca="1" si="29"/>
        <v/>
      </c>
      <c r="B221" s="2" t="str">
        <f t="shared" si="30"/>
        <v/>
      </c>
      <c r="C221" s="2" t="str">
        <f t="shared" si="31"/>
        <v/>
      </c>
      <c r="D221" s="7" t="str">
        <f t="shared" si="32"/>
        <v/>
      </c>
      <c r="E221" s="7" t="str">
        <f t="shared" si="33"/>
        <v/>
      </c>
      <c r="F221" s="3"/>
      <c r="G221" s="7" t="e">
        <f t="shared" si="34"/>
        <v>#VALUE!</v>
      </c>
      <c r="H221" s="7" t="str">
        <f t="shared" si="27"/>
        <v/>
      </c>
      <c r="I221" s="7" t="str">
        <f t="shared" si="28"/>
        <v/>
      </c>
      <c r="K221" s="15" t="str">
        <f t="shared" si="35"/>
        <v/>
      </c>
      <c r="P221" s="1"/>
      <c r="R221" s="1"/>
      <c r="U221" s="1"/>
      <c r="W221" s="1"/>
      <c r="Y221" s="1"/>
    </row>
    <row r="222" spans="1:25" x14ac:dyDescent="0.35">
      <c r="A222" s="10" t="str">
        <f t="shared" ca="1" si="29"/>
        <v/>
      </c>
      <c r="B222" s="2" t="str">
        <f t="shared" si="30"/>
        <v/>
      </c>
      <c r="C222" s="2" t="str">
        <f t="shared" si="31"/>
        <v/>
      </c>
      <c r="D222" s="7" t="str">
        <f t="shared" si="32"/>
        <v/>
      </c>
      <c r="E222" s="7" t="str">
        <f t="shared" si="33"/>
        <v/>
      </c>
      <c r="F222" s="3"/>
      <c r="G222" s="7" t="e">
        <f t="shared" si="34"/>
        <v>#VALUE!</v>
      </c>
      <c r="H222" s="7" t="str">
        <f t="shared" si="27"/>
        <v/>
      </c>
      <c r="I222" s="7" t="str">
        <f t="shared" si="28"/>
        <v/>
      </c>
      <c r="K222" s="15" t="str">
        <f t="shared" si="35"/>
        <v/>
      </c>
      <c r="P222" s="1"/>
      <c r="R222" s="1"/>
      <c r="U222" s="1"/>
      <c r="W222" s="1"/>
      <c r="Y222" s="1"/>
    </row>
    <row r="223" spans="1:25" x14ac:dyDescent="0.35">
      <c r="A223" s="10" t="str">
        <f t="shared" ca="1" si="29"/>
        <v/>
      </c>
      <c r="B223" s="2" t="str">
        <f t="shared" si="30"/>
        <v/>
      </c>
      <c r="C223" s="2" t="str">
        <f t="shared" si="31"/>
        <v/>
      </c>
      <c r="D223" s="7" t="str">
        <f t="shared" si="32"/>
        <v/>
      </c>
      <c r="E223" s="7" t="str">
        <f t="shared" si="33"/>
        <v/>
      </c>
      <c r="F223" s="3"/>
      <c r="G223" s="7" t="e">
        <f t="shared" si="34"/>
        <v>#VALUE!</v>
      </c>
      <c r="H223" s="7" t="str">
        <f t="shared" si="27"/>
        <v/>
      </c>
      <c r="I223" s="7" t="str">
        <f t="shared" si="28"/>
        <v/>
      </c>
      <c r="K223" s="15" t="str">
        <f t="shared" si="35"/>
        <v/>
      </c>
      <c r="P223" s="1"/>
      <c r="R223" s="1"/>
      <c r="U223" s="1"/>
      <c r="W223" s="1"/>
      <c r="Y223" s="1"/>
    </row>
    <row r="224" spans="1:25" x14ac:dyDescent="0.35">
      <c r="A224" s="10" t="str">
        <f t="shared" ca="1" si="29"/>
        <v/>
      </c>
      <c r="B224" s="2" t="str">
        <f t="shared" si="30"/>
        <v/>
      </c>
      <c r="C224" s="2" t="str">
        <f t="shared" si="31"/>
        <v/>
      </c>
      <c r="D224" s="7" t="str">
        <f t="shared" si="32"/>
        <v/>
      </c>
      <c r="E224" s="7" t="str">
        <f t="shared" si="33"/>
        <v/>
      </c>
      <c r="F224" s="3"/>
      <c r="G224" s="7" t="e">
        <f t="shared" si="34"/>
        <v>#VALUE!</v>
      </c>
      <c r="H224" s="7" t="str">
        <f t="shared" si="27"/>
        <v/>
      </c>
      <c r="I224" s="7" t="str">
        <f t="shared" si="28"/>
        <v/>
      </c>
      <c r="K224" s="15" t="str">
        <f t="shared" si="35"/>
        <v/>
      </c>
      <c r="P224" s="1"/>
      <c r="R224" s="1"/>
      <c r="U224" s="1"/>
      <c r="W224" s="1"/>
      <c r="Y224" s="1"/>
    </row>
    <row r="225" spans="1:25" x14ac:dyDescent="0.35">
      <c r="A225" s="10" t="str">
        <f t="shared" ca="1" si="29"/>
        <v/>
      </c>
      <c r="B225" s="2" t="str">
        <f t="shared" si="30"/>
        <v/>
      </c>
      <c r="C225" s="2" t="str">
        <f t="shared" si="31"/>
        <v/>
      </c>
      <c r="D225" s="7" t="str">
        <f t="shared" si="32"/>
        <v/>
      </c>
      <c r="E225" s="7" t="str">
        <f t="shared" si="33"/>
        <v/>
      </c>
      <c r="F225" s="3"/>
      <c r="G225" s="7" t="e">
        <f t="shared" si="34"/>
        <v>#VALUE!</v>
      </c>
      <c r="H225" s="7" t="str">
        <f t="shared" si="27"/>
        <v/>
      </c>
      <c r="I225" s="7" t="str">
        <f t="shared" si="28"/>
        <v/>
      </c>
      <c r="K225" s="15" t="str">
        <f t="shared" si="35"/>
        <v/>
      </c>
      <c r="P225" s="1"/>
      <c r="R225" s="1"/>
      <c r="U225" s="1"/>
      <c r="W225" s="1"/>
      <c r="Y225" s="1"/>
    </row>
    <row r="226" spans="1:25" x14ac:dyDescent="0.35">
      <c r="A226" s="10" t="str">
        <f t="shared" ca="1" si="29"/>
        <v/>
      </c>
      <c r="B226" s="2" t="str">
        <f t="shared" si="30"/>
        <v/>
      </c>
      <c r="C226" s="2" t="str">
        <f t="shared" si="31"/>
        <v/>
      </c>
      <c r="D226" s="7" t="str">
        <f t="shared" si="32"/>
        <v/>
      </c>
      <c r="E226" s="7" t="str">
        <f t="shared" si="33"/>
        <v/>
      </c>
      <c r="F226" s="3"/>
      <c r="G226" s="7" t="e">
        <f t="shared" si="34"/>
        <v>#VALUE!</v>
      </c>
      <c r="H226" s="7" t="str">
        <f t="shared" si="27"/>
        <v/>
      </c>
      <c r="I226" s="7" t="str">
        <f t="shared" si="28"/>
        <v/>
      </c>
      <c r="K226" s="15" t="str">
        <f t="shared" si="35"/>
        <v/>
      </c>
      <c r="P226" s="1"/>
      <c r="R226" s="1"/>
      <c r="U226" s="1"/>
      <c r="W226" s="1"/>
      <c r="Y226" s="1"/>
    </row>
    <row r="227" spans="1:25" x14ac:dyDescent="0.35">
      <c r="A227" s="10" t="str">
        <f t="shared" ca="1" si="29"/>
        <v/>
      </c>
      <c r="B227" s="2" t="str">
        <f t="shared" si="30"/>
        <v/>
      </c>
      <c r="C227" s="2" t="str">
        <f t="shared" si="31"/>
        <v/>
      </c>
      <c r="D227" s="7" t="str">
        <f t="shared" si="32"/>
        <v/>
      </c>
      <c r="E227" s="7" t="str">
        <f t="shared" si="33"/>
        <v/>
      </c>
      <c r="F227" s="3"/>
      <c r="G227" s="7" t="e">
        <f t="shared" si="34"/>
        <v>#VALUE!</v>
      </c>
      <c r="H227" s="7" t="str">
        <f t="shared" si="27"/>
        <v/>
      </c>
      <c r="I227" s="7" t="str">
        <f t="shared" si="28"/>
        <v/>
      </c>
      <c r="K227" s="15" t="str">
        <f t="shared" si="35"/>
        <v/>
      </c>
      <c r="P227" s="1"/>
      <c r="R227" s="1"/>
      <c r="U227" s="1"/>
      <c r="W227" s="1"/>
      <c r="Y227" s="1"/>
    </row>
    <row r="228" spans="1:25" x14ac:dyDescent="0.35">
      <c r="A228" s="10" t="str">
        <f t="shared" ca="1" si="29"/>
        <v/>
      </c>
      <c r="B228" s="2" t="str">
        <f t="shared" si="30"/>
        <v/>
      </c>
      <c r="C228" s="2" t="str">
        <f t="shared" si="31"/>
        <v/>
      </c>
      <c r="D228" s="7" t="str">
        <f t="shared" si="32"/>
        <v/>
      </c>
      <c r="E228" s="7" t="str">
        <f t="shared" si="33"/>
        <v/>
      </c>
      <c r="F228" s="3"/>
      <c r="G228" s="7" t="e">
        <f t="shared" si="34"/>
        <v>#VALUE!</v>
      </c>
      <c r="H228" s="7" t="str">
        <f t="shared" si="27"/>
        <v/>
      </c>
      <c r="I228" s="7" t="str">
        <f t="shared" si="28"/>
        <v/>
      </c>
      <c r="K228" s="15" t="str">
        <f t="shared" si="35"/>
        <v/>
      </c>
      <c r="P228" s="1"/>
      <c r="R228" s="1"/>
      <c r="U228" s="1"/>
      <c r="W228" s="1"/>
      <c r="Y228" s="1"/>
    </row>
    <row r="229" spans="1:25" x14ac:dyDescent="0.35">
      <c r="A229" s="10" t="str">
        <f t="shared" ca="1" si="29"/>
        <v/>
      </c>
      <c r="B229" s="2" t="str">
        <f t="shared" si="30"/>
        <v/>
      </c>
      <c r="C229" s="2" t="str">
        <f t="shared" si="31"/>
        <v/>
      </c>
      <c r="D229" s="7" t="str">
        <f t="shared" si="32"/>
        <v/>
      </c>
      <c r="E229" s="7" t="str">
        <f t="shared" si="33"/>
        <v/>
      </c>
      <c r="F229" s="3"/>
      <c r="G229" s="7" t="e">
        <f t="shared" si="34"/>
        <v>#VALUE!</v>
      </c>
      <c r="H229" s="7" t="str">
        <f t="shared" si="27"/>
        <v/>
      </c>
      <c r="I229" s="7" t="str">
        <f t="shared" si="28"/>
        <v/>
      </c>
      <c r="K229" s="15" t="str">
        <f t="shared" si="35"/>
        <v/>
      </c>
      <c r="P229" s="1"/>
      <c r="R229" s="1"/>
      <c r="U229" s="1"/>
      <c r="W229" s="1"/>
      <c r="Y229" s="1"/>
    </row>
    <row r="230" spans="1:25" x14ac:dyDescent="0.35">
      <c r="A230" s="10" t="str">
        <f t="shared" ca="1" si="29"/>
        <v/>
      </c>
      <c r="B230" s="2" t="str">
        <f t="shared" si="30"/>
        <v/>
      </c>
      <c r="C230" s="2" t="str">
        <f t="shared" si="31"/>
        <v/>
      </c>
      <c r="D230" s="7" t="str">
        <f t="shared" si="32"/>
        <v/>
      </c>
      <c r="E230" s="7" t="str">
        <f t="shared" si="33"/>
        <v/>
      </c>
      <c r="F230" s="3"/>
      <c r="G230" s="7" t="e">
        <f t="shared" si="34"/>
        <v>#VALUE!</v>
      </c>
      <c r="H230" s="7" t="str">
        <f t="shared" si="27"/>
        <v/>
      </c>
      <c r="I230" s="7" t="str">
        <f t="shared" si="28"/>
        <v/>
      </c>
      <c r="K230" s="15" t="str">
        <f t="shared" si="35"/>
        <v/>
      </c>
      <c r="P230" s="1"/>
      <c r="R230" s="1"/>
      <c r="U230" s="1"/>
      <c r="W230" s="1"/>
      <c r="Y230" s="1"/>
    </row>
    <row r="231" spans="1:25" x14ac:dyDescent="0.35">
      <c r="A231" s="10" t="str">
        <f t="shared" ca="1" si="29"/>
        <v/>
      </c>
      <c r="B231" s="2" t="str">
        <f t="shared" si="30"/>
        <v/>
      </c>
      <c r="C231" s="2" t="str">
        <f t="shared" si="31"/>
        <v/>
      </c>
      <c r="D231" s="7" t="str">
        <f t="shared" si="32"/>
        <v/>
      </c>
      <c r="E231" s="7" t="str">
        <f t="shared" si="33"/>
        <v/>
      </c>
      <c r="F231" s="3"/>
      <c r="G231" s="7" t="e">
        <f t="shared" si="34"/>
        <v>#VALUE!</v>
      </c>
      <c r="H231" s="7" t="str">
        <f t="shared" si="27"/>
        <v/>
      </c>
      <c r="I231" s="7" t="str">
        <f t="shared" si="28"/>
        <v/>
      </c>
      <c r="K231" s="15" t="str">
        <f t="shared" si="35"/>
        <v/>
      </c>
      <c r="P231" s="1"/>
      <c r="R231" s="1"/>
      <c r="U231" s="1"/>
      <c r="W231" s="1"/>
      <c r="Y231" s="1"/>
    </row>
    <row r="232" spans="1:25" x14ac:dyDescent="0.35">
      <c r="A232" s="10" t="str">
        <f t="shared" ca="1" si="29"/>
        <v/>
      </c>
      <c r="B232" s="2" t="str">
        <f t="shared" si="30"/>
        <v/>
      </c>
      <c r="C232" s="2" t="str">
        <f t="shared" si="31"/>
        <v/>
      </c>
      <c r="D232" s="7" t="str">
        <f t="shared" si="32"/>
        <v/>
      </c>
      <c r="E232" s="7" t="str">
        <f t="shared" si="33"/>
        <v/>
      </c>
      <c r="F232" s="3"/>
      <c r="G232" s="7" t="e">
        <f t="shared" si="34"/>
        <v>#VALUE!</v>
      </c>
      <c r="H232" s="7" t="str">
        <f t="shared" si="27"/>
        <v/>
      </c>
      <c r="I232" s="7" t="str">
        <f t="shared" si="28"/>
        <v/>
      </c>
      <c r="K232" s="15" t="str">
        <f t="shared" si="35"/>
        <v/>
      </c>
      <c r="P232" s="1"/>
      <c r="R232" s="1"/>
      <c r="U232" s="1"/>
      <c r="W232" s="1"/>
      <c r="Y232" s="1"/>
    </row>
    <row r="233" spans="1:25" x14ac:dyDescent="0.35">
      <c r="A233" s="10" t="str">
        <f t="shared" ca="1" si="29"/>
        <v/>
      </c>
      <c r="B233" s="2" t="str">
        <f t="shared" si="30"/>
        <v/>
      </c>
      <c r="C233" s="2" t="str">
        <f t="shared" si="31"/>
        <v/>
      </c>
      <c r="D233" s="7" t="str">
        <f t="shared" si="32"/>
        <v/>
      </c>
      <c r="E233" s="7" t="str">
        <f t="shared" si="33"/>
        <v/>
      </c>
      <c r="F233" s="3"/>
      <c r="G233" s="7" t="e">
        <f t="shared" si="34"/>
        <v>#VALUE!</v>
      </c>
      <c r="H233" s="7" t="str">
        <f t="shared" si="27"/>
        <v/>
      </c>
      <c r="I233" s="7" t="str">
        <f t="shared" si="28"/>
        <v/>
      </c>
      <c r="K233" s="15" t="str">
        <f t="shared" si="35"/>
        <v/>
      </c>
      <c r="P233" s="1"/>
      <c r="R233" s="1"/>
      <c r="U233" s="1"/>
      <c r="W233" s="1"/>
      <c r="Y233" s="1"/>
    </row>
    <row r="234" spans="1:25" x14ac:dyDescent="0.35">
      <c r="A234" s="10" t="str">
        <f t="shared" ca="1" si="29"/>
        <v/>
      </c>
      <c r="B234" s="2" t="str">
        <f t="shared" si="30"/>
        <v/>
      </c>
      <c r="C234" s="2" t="str">
        <f t="shared" si="31"/>
        <v/>
      </c>
      <c r="D234" s="7" t="str">
        <f t="shared" si="32"/>
        <v/>
      </c>
      <c r="E234" s="7" t="str">
        <f t="shared" si="33"/>
        <v/>
      </c>
      <c r="F234" s="3"/>
      <c r="G234" s="7" t="e">
        <f t="shared" si="34"/>
        <v>#VALUE!</v>
      </c>
      <c r="H234" s="7" t="str">
        <f t="shared" si="27"/>
        <v/>
      </c>
      <c r="I234" s="7" t="str">
        <f t="shared" si="28"/>
        <v/>
      </c>
      <c r="K234" s="15" t="str">
        <f t="shared" si="35"/>
        <v/>
      </c>
      <c r="P234" s="1"/>
      <c r="R234" s="1"/>
      <c r="U234" s="1"/>
      <c r="W234" s="1"/>
      <c r="Y234" s="1"/>
    </row>
    <row r="235" spans="1:25" x14ac:dyDescent="0.35">
      <c r="A235" s="10" t="str">
        <f t="shared" ca="1" si="29"/>
        <v/>
      </c>
      <c r="B235" s="2" t="str">
        <f t="shared" si="30"/>
        <v/>
      </c>
      <c r="C235" s="2" t="str">
        <f t="shared" si="31"/>
        <v/>
      </c>
      <c r="D235" s="7" t="str">
        <f t="shared" si="32"/>
        <v/>
      </c>
      <c r="E235" s="7" t="str">
        <f t="shared" si="33"/>
        <v/>
      </c>
      <c r="F235" s="3"/>
      <c r="G235" s="7" t="e">
        <f t="shared" si="34"/>
        <v>#VALUE!</v>
      </c>
      <c r="H235" s="7" t="str">
        <f t="shared" si="27"/>
        <v/>
      </c>
      <c r="I235" s="7" t="str">
        <f t="shared" si="28"/>
        <v/>
      </c>
      <c r="K235" s="15" t="str">
        <f t="shared" si="35"/>
        <v/>
      </c>
      <c r="P235" s="1"/>
      <c r="R235" s="1"/>
      <c r="U235" s="1"/>
      <c r="W235" s="1"/>
      <c r="Y235" s="1"/>
    </row>
    <row r="236" spans="1:25" x14ac:dyDescent="0.35">
      <c r="A236" s="10" t="str">
        <f t="shared" ca="1" si="29"/>
        <v/>
      </c>
      <c r="B236" s="2" t="str">
        <f t="shared" si="30"/>
        <v/>
      </c>
      <c r="C236" s="2" t="str">
        <f t="shared" si="31"/>
        <v/>
      </c>
      <c r="D236" s="7" t="str">
        <f t="shared" si="32"/>
        <v/>
      </c>
      <c r="E236" s="7" t="str">
        <f t="shared" si="33"/>
        <v/>
      </c>
      <c r="F236" s="3"/>
      <c r="G236" s="7" t="e">
        <f t="shared" si="34"/>
        <v>#VALUE!</v>
      </c>
      <c r="H236" s="7" t="str">
        <f t="shared" si="27"/>
        <v/>
      </c>
      <c r="I236" s="7" t="str">
        <f t="shared" si="28"/>
        <v/>
      </c>
      <c r="K236" s="15" t="str">
        <f t="shared" si="35"/>
        <v/>
      </c>
      <c r="P236" s="1"/>
      <c r="R236" s="1"/>
      <c r="U236" s="1"/>
      <c r="W236" s="1"/>
      <c r="Y236" s="1"/>
    </row>
    <row r="237" spans="1:25" x14ac:dyDescent="0.35">
      <c r="A237" s="10" t="str">
        <f t="shared" ca="1" si="29"/>
        <v/>
      </c>
      <c r="B237" s="2" t="str">
        <f t="shared" si="30"/>
        <v/>
      </c>
      <c r="C237" s="2" t="str">
        <f t="shared" si="31"/>
        <v/>
      </c>
      <c r="D237" s="7" t="str">
        <f t="shared" si="32"/>
        <v/>
      </c>
      <c r="E237" s="7" t="str">
        <f t="shared" si="33"/>
        <v/>
      </c>
      <c r="F237" s="3"/>
      <c r="G237" s="7" t="e">
        <f t="shared" si="34"/>
        <v>#VALUE!</v>
      </c>
      <c r="H237" s="7" t="str">
        <f t="shared" si="27"/>
        <v/>
      </c>
      <c r="I237" s="7" t="str">
        <f t="shared" si="28"/>
        <v/>
      </c>
      <c r="K237" s="15" t="str">
        <f t="shared" si="35"/>
        <v/>
      </c>
      <c r="P237" s="1"/>
      <c r="R237" s="1"/>
      <c r="U237" s="1"/>
      <c r="W237" s="1"/>
      <c r="Y237" s="1"/>
    </row>
    <row r="238" spans="1:25" x14ac:dyDescent="0.35">
      <c r="A238" s="10" t="str">
        <f t="shared" ca="1" si="29"/>
        <v/>
      </c>
      <c r="B238" s="2" t="str">
        <f t="shared" si="30"/>
        <v/>
      </c>
      <c r="C238" s="2" t="str">
        <f t="shared" si="31"/>
        <v/>
      </c>
      <c r="D238" s="7" t="str">
        <f t="shared" si="32"/>
        <v/>
      </c>
      <c r="E238" s="7" t="str">
        <f t="shared" si="33"/>
        <v/>
      </c>
      <c r="F238" s="3"/>
      <c r="G238" s="7" t="e">
        <f t="shared" si="34"/>
        <v>#VALUE!</v>
      </c>
      <c r="H238" s="7" t="str">
        <f t="shared" si="27"/>
        <v/>
      </c>
      <c r="I238" s="7" t="str">
        <f t="shared" si="28"/>
        <v/>
      </c>
      <c r="K238" s="15" t="str">
        <f t="shared" si="35"/>
        <v/>
      </c>
      <c r="P238" s="1"/>
      <c r="R238" s="1"/>
      <c r="U238" s="1"/>
      <c r="W238" s="1"/>
      <c r="Y238" s="1"/>
    </row>
    <row r="239" spans="1:25" x14ac:dyDescent="0.35">
      <c r="A239" s="10" t="str">
        <f t="shared" ca="1" si="29"/>
        <v/>
      </c>
      <c r="B239" s="2" t="str">
        <f t="shared" si="30"/>
        <v/>
      </c>
      <c r="C239" s="2" t="str">
        <f t="shared" si="31"/>
        <v/>
      </c>
      <c r="D239" s="7" t="str">
        <f t="shared" si="32"/>
        <v/>
      </c>
      <c r="E239" s="7" t="str">
        <f t="shared" si="33"/>
        <v/>
      </c>
      <c r="F239" s="3"/>
      <c r="G239" s="7" t="e">
        <f t="shared" si="34"/>
        <v>#VALUE!</v>
      </c>
      <c r="H239" s="7" t="str">
        <f t="shared" si="27"/>
        <v/>
      </c>
      <c r="I239" s="7" t="str">
        <f t="shared" si="28"/>
        <v/>
      </c>
      <c r="K239" s="15" t="str">
        <f t="shared" si="35"/>
        <v/>
      </c>
      <c r="P239" s="1"/>
      <c r="R239" s="1"/>
      <c r="U239" s="1"/>
      <c r="W239" s="1"/>
      <c r="Y239" s="1"/>
    </row>
    <row r="240" spans="1:25" x14ac:dyDescent="0.35">
      <c r="A240" s="10" t="str">
        <f t="shared" ca="1" si="29"/>
        <v/>
      </c>
      <c r="B240" s="2" t="str">
        <f t="shared" si="30"/>
        <v/>
      </c>
      <c r="C240" s="2" t="str">
        <f t="shared" si="31"/>
        <v/>
      </c>
      <c r="D240" s="7" t="str">
        <f t="shared" si="32"/>
        <v/>
      </c>
      <c r="E240" s="7" t="str">
        <f t="shared" si="33"/>
        <v/>
      </c>
      <c r="F240" s="3"/>
      <c r="G240" s="7" t="e">
        <f t="shared" si="34"/>
        <v>#VALUE!</v>
      </c>
      <c r="H240" s="7" t="str">
        <f t="shared" si="27"/>
        <v/>
      </c>
      <c r="I240" s="7" t="str">
        <f t="shared" si="28"/>
        <v/>
      </c>
      <c r="K240" s="15" t="str">
        <f t="shared" si="35"/>
        <v/>
      </c>
      <c r="P240" s="1"/>
      <c r="R240" s="1"/>
      <c r="U240" s="1"/>
      <c r="W240" s="1"/>
      <c r="Y240" s="1"/>
    </row>
    <row r="241" spans="1:25" x14ac:dyDescent="0.35">
      <c r="A241" s="10" t="str">
        <f t="shared" ca="1" si="29"/>
        <v/>
      </c>
      <c r="B241" s="2" t="str">
        <f t="shared" si="30"/>
        <v/>
      </c>
      <c r="C241" s="2" t="str">
        <f t="shared" si="31"/>
        <v/>
      </c>
      <c r="D241" s="7" t="str">
        <f t="shared" si="32"/>
        <v/>
      </c>
      <c r="E241" s="7" t="str">
        <f t="shared" si="33"/>
        <v/>
      </c>
      <c r="F241" s="3"/>
      <c r="G241" s="7" t="e">
        <f t="shared" si="34"/>
        <v>#VALUE!</v>
      </c>
      <c r="H241" s="7" t="str">
        <f t="shared" si="27"/>
        <v/>
      </c>
      <c r="I241" s="7" t="str">
        <f t="shared" si="28"/>
        <v/>
      </c>
      <c r="K241" s="15" t="str">
        <f t="shared" si="35"/>
        <v/>
      </c>
      <c r="P241" s="1"/>
      <c r="R241" s="1"/>
      <c r="U241" s="1"/>
      <c r="W241" s="1"/>
      <c r="Y241" s="1"/>
    </row>
    <row r="242" spans="1:25" x14ac:dyDescent="0.35">
      <c r="A242" s="10" t="str">
        <f t="shared" ca="1" si="29"/>
        <v/>
      </c>
      <c r="B242" s="2" t="str">
        <f t="shared" si="30"/>
        <v/>
      </c>
      <c r="C242" s="2" t="str">
        <f t="shared" si="31"/>
        <v/>
      </c>
      <c r="D242" s="7" t="str">
        <f t="shared" si="32"/>
        <v/>
      </c>
      <c r="E242" s="7" t="str">
        <f t="shared" si="33"/>
        <v/>
      </c>
      <c r="F242" s="3"/>
      <c r="G242" s="7" t="e">
        <f t="shared" si="34"/>
        <v>#VALUE!</v>
      </c>
      <c r="H242" s="7" t="str">
        <f t="shared" si="27"/>
        <v/>
      </c>
      <c r="I242" s="7" t="str">
        <f t="shared" si="28"/>
        <v/>
      </c>
      <c r="K242" s="15" t="str">
        <f t="shared" si="35"/>
        <v/>
      </c>
      <c r="P242" s="1"/>
      <c r="R242" s="1"/>
      <c r="U242" s="1"/>
      <c r="W242" s="1"/>
      <c r="Y242" s="1"/>
    </row>
    <row r="243" spans="1:25" x14ac:dyDescent="0.35">
      <c r="A243" s="10" t="str">
        <f t="shared" ca="1" si="29"/>
        <v/>
      </c>
      <c r="B243" s="2" t="str">
        <f t="shared" si="30"/>
        <v/>
      </c>
      <c r="C243" s="2" t="str">
        <f t="shared" si="31"/>
        <v/>
      </c>
      <c r="D243" s="7" t="str">
        <f t="shared" si="32"/>
        <v/>
      </c>
      <c r="E243" s="7" t="str">
        <f t="shared" si="33"/>
        <v/>
      </c>
      <c r="F243" s="3"/>
      <c r="G243" s="7" t="e">
        <f t="shared" si="34"/>
        <v>#VALUE!</v>
      </c>
      <c r="H243" s="7" t="str">
        <f t="shared" si="27"/>
        <v/>
      </c>
      <c r="I243" s="7" t="str">
        <f t="shared" si="28"/>
        <v/>
      </c>
      <c r="K243" s="15" t="str">
        <f t="shared" si="35"/>
        <v/>
      </c>
      <c r="P243" s="1"/>
      <c r="R243" s="1"/>
      <c r="U243" s="1"/>
      <c r="W243" s="1"/>
      <c r="Y243" s="1"/>
    </row>
    <row r="244" spans="1:25" x14ac:dyDescent="0.35">
      <c r="A244" s="10" t="str">
        <f t="shared" ca="1" si="29"/>
        <v/>
      </c>
      <c r="B244" s="2" t="str">
        <f t="shared" si="30"/>
        <v/>
      </c>
      <c r="C244" s="2" t="str">
        <f t="shared" si="31"/>
        <v/>
      </c>
      <c r="D244" s="7" t="str">
        <f t="shared" si="32"/>
        <v/>
      </c>
      <c r="E244" s="7" t="str">
        <f t="shared" si="33"/>
        <v/>
      </c>
      <c r="F244" s="3"/>
      <c r="G244" s="7" t="e">
        <f t="shared" si="34"/>
        <v>#VALUE!</v>
      </c>
      <c r="H244" s="7" t="str">
        <f t="shared" si="27"/>
        <v/>
      </c>
      <c r="I244" s="7" t="str">
        <f t="shared" si="28"/>
        <v/>
      </c>
      <c r="K244" s="15" t="str">
        <f t="shared" si="35"/>
        <v/>
      </c>
      <c r="P244" s="1"/>
      <c r="R244" s="1"/>
      <c r="U244" s="1"/>
      <c r="W244" s="1"/>
      <c r="Y244" s="1"/>
    </row>
    <row r="245" spans="1:25" x14ac:dyDescent="0.35">
      <c r="A245" s="10" t="str">
        <f t="shared" ca="1" si="29"/>
        <v/>
      </c>
      <c r="B245" s="2" t="str">
        <f t="shared" si="30"/>
        <v/>
      </c>
      <c r="C245" s="2" t="str">
        <f t="shared" si="31"/>
        <v/>
      </c>
      <c r="D245" s="7" t="str">
        <f t="shared" si="32"/>
        <v/>
      </c>
      <c r="E245" s="7" t="str">
        <f t="shared" si="33"/>
        <v/>
      </c>
      <c r="F245" s="3"/>
      <c r="G245" s="7" t="e">
        <f t="shared" si="34"/>
        <v>#VALUE!</v>
      </c>
      <c r="H245" s="7" t="str">
        <f t="shared" si="27"/>
        <v/>
      </c>
      <c r="I245" s="7" t="str">
        <f t="shared" si="28"/>
        <v/>
      </c>
      <c r="K245" s="15" t="str">
        <f t="shared" si="35"/>
        <v/>
      </c>
      <c r="P245" s="1"/>
      <c r="R245" s="1"/>
      <c r="U245" s="1"/>
      <c r="W245" s="1"/>
      <c r="Y245" s="1"/>
    </row>
    <row r="246" spans="1:25" x14ac:dyDescent="0.35">
      <c r="A246" s="10" t="str">
        <f t="shared" ca="1" si="29"/>
        <v/>
      </c>
      <c r="B246" s="2" t="str">
        <f t="shared" si="30"/>
        <v/>
      </c>
      <c r="C246" s="2" t="str">
        <f t="shared" si="31"/>
        <v/>
      </c>
      <c r="D246" s="7" t="str">
        <f t="shared" si="32"/>
        <v/>
      </c>
      <c r="E246" s="7" t="str">
        <f t="shared" si="33"/>
        <v/>
      </c>
      <c r="F246" s="3"/>
      <c r="G246" s="7" t="e">
        <f t="shared" si="34"/>
        <v>#VALUE!</v>
      </c>
      <c r="H246" s="7" t="str">
        <f t="shared" si="27"/>
        <v/>
      </c>
      <c r="I246" s="7" t="str">
        <f t="shared" si="28"/>
        <v/>
      </c>
      <c r="K246" s="15" t="str">
        <f t="shared" si="35"/>
        <v/>
      </c>
      <c r="P246" s="1"/>
      <c r="R246" s="1"/>
      <c r="U246" s="1"/>
      <c r="W246" s="1"/>
      <c r="Y246" s="1"/>
    </row>
    <row r="247" spans="1:25" x14ac:dyDescent="0.35">
      <c r="A247" s="10" t="str">
        <f t="shared" ca="1" si="29"/>
        <v/>
      </c>
      <c r="B247" s="2" t="str">
        <f t="shared" si="30"/>
        <v/>
      </c>
      <c r="C247" s="2" t="str">
        <f t="shared" si="31"/>
        <v/>
      </c>
      <c r="D247" s="7" t="str">
        <f t="shared" si="32"/>
        <v/>
      </c>
      <c r="E247" s="7" t="str">
        <f t="shared" si="33"/>
        <v/>
      </c>
      <c r="F247" s="3"/>
      <c r="G247" s="7" t="e">
        <f t="shared" si="34"/>
        <v>#VALUE!</v>
      </c>
      <c r="H247" s="7" t="str">
        <f t="shared" si="27"/>
        <v/>
      </c>
      <c r="I247" s="7" t="str">
        <f t="shared" si="28"/>
        <v/>
      </c>
      <c r="K247" s="15" t="str">
        <f t="shared" si="35"/>
        <v/>
      </c>
      <c r="P247" s="1"/>
      <c r="R247" s="1"/>
      <c r="U247" s="1"/>
      <c r="W247" s="1"/>
      <c r="Y247" s="1"/>
    </row>
    <row r="248" spans="1:25" x14ac:dyDescent="0.35">
      <c r="A248" s="10" t="str">
        <f t="shared" ca="1" si="29"/>
        <v/>
      </c>
      <c r="B248" s="2" t="str">
        <f t="shared" si="30"/>
        <v/>
      </c>
      <c r="C248" s="2" t="str">
        <f t="shared" si="31"/>
        <v/>
      </c>
      <c r="D248" s="7" t="str">
        <f t="shared" si="32"/>
        <v/>
      </c>
      <c r="E248" s="7" t="str">
        <f t="shared" si="33"/>
        <v/>
      </c>
      <c r="F248" s="3"/>
      <c r="G248" s="7" t="e">
        <f t="shared" si="34"/>
        <v>#VALUE!</v>
      </c>
      <c r="H248" s="7" t="str">
        <f t="shared" si="27"/>
        <v/>
      </c>
      <c r="I248" s="7" t="str">
        <f t="shared" si="28"/>
        <v/>
      </c>
      <c r="K248" s="15" t="str">
        <f t="shared" si="35"/>
        <v/>
      </c>
      <c r="P248" s="1"/>
      <c r="R248" s="1"/>
      <c r="U248" s="1"/>
      <c r="W248" s="1"/>
      <c r="Y248" s="1"/>
    </row>
    <row r="249" spans="1:25" x14ac:dyDescent="0.35">
      <c r="A249" s="10" t="str">
        <f t="shared" ca="1" si="29"/>
        <v/>
      </c>
      <c r="B249" s="2" t="str">
        <f t="shared" si="30"/>
        <v/>
      </c>
      <c r="C249" s="2" t="str">
        <f t="shared" si="31"/>
        <v/>
      </c>
      <c r="D249" s="7" t="str">
        <f t="shared" si="32"/>
        <v/>
      </c>
      <c r="E249" s="7" t="str">
        <f t="shared" si="33"/>
        <v/>
      </c>
      <c r="F249" s="3"/>
      <c r="G249" s="7" t="e">
        <f t="shared" si="34"/>
        <v>#VALUE!</v>
      </c>
      <c r="H249" s="7" t="str">
        <f t="shared" si="27"/>
        <v/>
      </c>
      <c r="I249" s="7" t="str">
        <f t="shared" si="28"/>
        <v/>
      </c>
      <c r="K249" s="15" t="str">
        <f t="shared" si="35"/>
        <v/>
      </c>
      <c r="P249" s="1"/>
      <c r="R249" s="1"/>
      <c r="U249" s="1"/>
      <c r="W249" s="1"/>
      <c r="Y249" s="1"/>
    </row>
    <row r="250" spans="1:25" x14ac:dyDescent="0.35">
      <c r="A250" s="10" t="str">
        <f t="shared" ca="1" si="29"/>
        <v/>
      </c>
      <c r="B250" s="2" t="str">
        <f t="shared" si="30"/>
        <v/>
      </c>
      <c r="C250" s="2" t="str">
        <f t="shared" si="31"/>
        <v/>
      </c>
      <c r="D250" s="7" t="str">
        <f t="shared" si="32"/>
        <v/>
      </c>
      <c r="E250" s="7" t="str">
        <f t="shared" si="33"/>
        <v/>
      </c>
      <c r="F250" s="3"/>
      <c r="G250" s="7" t="e">
        <f t="shared" si="34"/>
        <v>#VALUE!</v>
      </c>
      <c r="H250" s="7" t="str">
        <f t="shared" si="27"/>
        <v/>
      </c>
      <c r="I250" s="7" t="str">
        <f t="shared" si="28"/>
        <v/>
      </c>
      <c r="K250" s="15" t="str">
        <f t="shared" si="35"/>
        <v/>
      </c>
      <c r="P250" s="1"/>
      <c r="R250" s="1"/>
      <c r="U250" s="1"/>
      <c r="W250" s="1"/>
      <c r="Y250" s="1"/>
    </row>
    <row r="251" spans="1:25" x14ac:dyDescent="0.35">
      <c r="A251" s="10" t="str">
        <f t="shared" ca="1" si="29"/>
        <v/>
      </c>
      <c r="B251" s="2" t="str">
        <f t="shared" si="30"/>
        <v/>
      </c>
      <c r="C251" s="2" t="str">
        <f t="shared" si="31"/>
        <v/>
      </c>
      <c r="D251" s="7" t="str">
        <f t="shared" si="32"/>
        <v/>
      </c>
      <c r="E251" s="7" t="str">
        <f t="shared" si="33"/>
        <v/>
      </c>
      <c r="F251" s="3"/>
      <c r="G251" s="7" t="e">
        <f t="shared" si="34"/>
        <v>#VALUE!</v>
      </c>
      <c r="H251" s="7" t="str">
        <f t="shared" si="27"/>
        <v/>
      </c>
      <c r="I251" s="7" t="str">
        <f t="shared" si="28"/>
        <v/>
      </c>
      <c r="K251" s="15" t="str">
        <f t="shared" si="35"/>
        <v/>
      </c>
      <c r="P251" s="1"/>
      <c r="R251" s="1"/>
      <c r="U251" s="1"/>
      <c r="W251" s="1"/>
      <c r="Y251" s="1"/>
    </row>
    <row r="252" spans="1:25" x14ac:dyDescent="0.35">
      <c r="A252" s="10" t="str">
        <f t="shared" ca="1" si="29"/>
        <v/>
      </c>
      <c r="B252" s="2" t="str">
        <f t="shared" si="30"/>
        <v/>
      </c>
      <c r="C252" s="2" t="str">
        <f t="shared" si="31"/>
        <v/>
      </c>
      <c r="D252" s="7" t="str">
        <f t="shared" si="32"/>
        <v/>
      </c>
      <c r="E252" s="7" t="str">
        <f t="shared" si="33"/>
        <v/>
      </c>
      <c r="F252" s="3"/>
      <c r="G252" s="7" t="e">
        <f t="shared" si="34"/>
        <v>#VALUE!</v>
      </c>
      <c r="H252" s="7" t="str">
        <f t="shared" si="27"/>
        <v/>
      </c>
      <c r="I252" s="7" t="str">
        <f t="shared" si="28"/>
        <v/>
      </c>
      <c r="K252" s="15" t="str">
        <f t="shared" si="35"/>
        <v/>
      </c>
      <c r="P252" s="1"/>
      <c r="R252" s="1"/>
      <c r="U252" s="1"/>
      <c r="W252" s="1"/>
      <c r="Y252" s="1"/>
    </row>
    <row r="253" spans="1:25" x14ac:dyDescent="0.35">
      <c r="A253" s="10" t="str">
        <f t="shared" ca="1" si="29"/>
        <v/>
      </c>
      <c r="B253" s="2" t="str">
        <f t="shared" si="30"/>
        <v/>
      </c>
      <c r="C253" s="2" t="str">
        <f t="shared" si="31"/>
        <v/>
      </c>
      <c r="D253" s="7" t="str">
        <f t="shared" si="32"/>
        <v/>
      </c>
      <c r="E253" s="7" t="str">
        <f t="shared" si="33"/>
        <v/>
      </c>
      <c r="F253" s="3"/>
      <c r="G253" s="7" t="e">
        <f t="shared" si="34"/>
        <v>#VALUE!</v>
      </c>
      <c r="H253" s="7" t="str">
        <f t="shared" si="27"/>
        <v/>
      </c>
      <c r="I253" s="7" t="str">
        <f t="shared" si="28"/>
        <v/>
      </c>
      <c r="K253" s="15" t="str">
        <f t="shared" si="35"/>
        <v/>
      </c>
      <c r="P253" s="1"/>
      <c r="R253" s="1"/>
      <c r="U253" s="1"/>
      <c r="W253" s="1"/>
      <c r="Y253" s="1"/>
    </row>
    <row r="254" spans="1:25" x14ac:dyDescent="0.35">
      <c r="A254" s="10" t="str">
        <f t="shared" ca="1" si="29"/>
        <v/>
      </c>
      <c r="B254" s="2" t="str">
        <f t="shared" si="30"/>
        <v/>
      </c>
      <c r="C254" s="2" t="str">
        <f t="shared" si="31"/>
        <v/>
      </c>
      <c r="D254" s="7" t="str">
        <f t="shared" si="32"/>
        <v/>
      </c>
      <c r="E254" s="7" t="str">
        <f t="shared" si="33"/>
        <v/>
      </c>
      <c r="F254" s="3"/>
      <c r="G254" s="7" t="e">
        <f t="shared" si="34"/>
        <v>#VALUE!</v>
      </c>
      <c r="H254" s="7" t="str">
        <f t="shared" si="27"/>
        <v/>
      </c>
      <c r="I254" s="7" t="str">
        <f t="shared" si="28"/>
        <v/>
      </c>
      <c r="K254" s="15" t="str">
        <f t="shared" si="35"/>
        <v/>
      </c>
      <c r="P254" s="1"/>
      <c r="R254" s="1"/>
      <c r="U254" s="1"/>
      <c r="W254" s="1"/>
      <c r="Y254" s="1"/>
    </row>
    <row r="255" spans="1:25" x14ac:dyDescent="0.35">
      <c r="A255" s="10" t="str">
        <f t="shared" ca="1" si="29"/>
        <v/>
      </c>
      <c r="B255" s="2" t="str">
        <f t="shared" si="30"/>
        <v/>
      </c>
      <c r="C255" s="2" t="str">
        <f t="shared" si="31"/>
        <v/>
      </c>
      <c r="D255" s="7" t="str">
        <f t="shared" si="32"/>
        <v/>
      </c>
      <c r="E255" s="7" t="str">
        <f t="shared" si="33"/>
        <v/>
      </c>
      <c r="F255" s="3"/>
      <c r="G255" s="7" t="e">
        <f t="shared" si="34"/>
        <v>#VALUE!</v>
      </c>
      <c r="H255" s="7" t="str">
        <f t="shared" si="27"/>
        <v/>
      </c>
      <c r="I255" s="7" t="str">
        <f t="shared" si="28"/>
        <v/>
      </c>
      <c r="K255" s="15" t="str">
        <f t="shared" si="35"/>
        <v/>
      </c>
      <c r="P255" s="1"/>
      <c r="R255" s="1"/>
      <c r="U255" s="1"/>
      <c r="W255" s="1"/>
      <c r="Y255" s="1"/>
    </row>
    <row r="256" spans="1:25" x14ac:dyDescent="0.35">
      <c r="A256" s="10" t="str">
        <f t="shared" ca="1" si="29"/>
        <v/>
      </c>
      <c r="B256" s="2" t="str">
        <f t="shared" si="30"/>
        <v/>
      </c>
      <c r="C256" s="2" t="str">
        <f t="shared" si="31"/>
        <v/>
      </c>
      <c r="D256" s="7" t="str">
        <f t="shared" si="32"/>
        <v/>
      </c>
      <c r="E256" s="7" t="str">
        <f t="shared" si="33"/>
        <v/>
      </c>
      <c r="F256" s="3"/>
      <c r="G256" s="7" t="e">
        <f t="shared" si="34"/>
        <v>#VALUE!</v>
      </c>
      <c r="H256" s="7" t="str">
        <f t="shared" si="27"/>
        <v/>
      </c>
      <c r="I256" s="7" t="str">
        <f t="shared" si="28"/>
        <v/>
      </c>
      <c r="K256" s="15" t="str">
        <f t="shared" si="35"/>
        <v/>
      </c>
      <c r="P256" s="1"/>
      <c r="R256" s="1"/>
      <c r="U256" s="1"/>
      <c r="W256" s="1"/>
      <c r="Y256" s="1"/>
    </row>
    <row r="257" spans="1:25" x14ac:dyDescent="0.35">
      <c r="A257" s="10" t="str">
        <f t="shared" ca="1" si="29"/>
        <v/>
      </c>
      <c r="B257" s="2" t="str">
        <f t="shared" si="30"/>
        <v/>
      </c>
      <c r="C257" s="2" t="str">
        <f t="shared" si="31"/>
        <v/>
      </c>
      <c r="D257" s="7" t="str">
        <f t="shared" si="32"/>
        <v/>
      </c>
      <c r="E257" s="7" t="str">
        <f t="shared" si="33"/>
        <v/>
      </c>
      <c r="F257" s="3"/>
      <c r="G257" s="7" t="e">
        <f t="shared" si="34"/>
        <v>#VALUE!</v>
      </c>
      <c r="H257" s="7" t="str">
        <f t="shared" si="27"/>
        <v/>
      </c>
      <c r="I257" s="7" t="str">
        <f t="shared" si="28"/>
        <v/>
      </c>
      <c r="K257" s="15" t="str">
        <f t="shared" si="35"/>
        <v/>
      </c>
      <c r="P257" s="1"/>
      <c r="R257" s="1"/>
      <c r="U257" s="1"/>
      <c r="W257" s="1"/>
      <c r="Y257" s="1"/>
    </row>
    <row r="258" spans="1:25" x14ac:dyDescent="0.35">
      <c r="A258" s="10" t="str">
        <f t="shared" ca="1" si="29"/>
        <v/>
      </c>
      <c r="B258" s="2" t="str">
        <f t="shared" si="30"/>
        <v/>
      </c>
      <c r="C258" s="2" t="str">
        <f t="shared" si="31"/>
        <v/>
      </c>
      <c r="D258" s="7" t="str">
        <f t="shared" si="32"/>
        <v/>
      </c>
      <c r="E258" s="7" t="str">
        <f t="shared" si="33"/>
        <v/>
      </c>
      <c r="F258" s="3"/>
      <c r="G258" s="7" t="e">
        <f t="shared" si="34"/>
        <v>#VALUE!</v>
      </c>
      <c r="H258" s="7" t="str">
        <f t="shared" si="27"/>
        <v/>
      </c>
      <c r="I258" s="7" t="str">
        <f t="shared" si="28"/>
        <v/>
      </c>
      <c r="K258" s="15" t="str">
        <f t="shared" si="35"/>
        <v/>
      </c>
      <c r="P258" s="1"/>
      <c r="R258" s="1"/>
      <c r="U258" s="1"/>
      <c r="W258" s="1"/>
      <c r="Y258" s="1"/>
    </row>
    <row r="259" spans="1:25" x14ac:dyDescent="0.35">
      <c r="A259" s="10" t="str">
        <f t="shared" ca="1" si="29"/>
        <v/>
      </c>
      <c r="B259" s="2" t="str">
        <f t="shared" si="30"/>
        <v/>
      </c>
      <c r="C259" s="2" t="str">
        <f t="shared" si="31"/>
        <v/>
      </c>
      <c r="D259" s="7" t="str">
        <f t="shared" si="32"/>
        <v/>
      </c>
      <c r="E259" s="7" t="str">
        <f t="shared" si="33"/>
        <v/>
      </c>
      <c r="F259" s="3"/>
      <c r="G259" s="7" t="e">
        <f t="shared" si="34"/>
        <v>#VALUE!</v>
      </c>
      <c r="H259" s="7" t="str">
        <f t="shared" si="27"/>
        <v/>
      </c>
      <c r="I259" s="7" t="str">
        <f t="shared" si="28"/>
        <v/>
      </c>
      <c r="K259" s="15" t="str">
        <f t="shared" si="35"/>
        <v/>
      </c>
      <c r="P259" s="1"/>
      <c r="R259" s="1"/>
      <c r="U259" s="1"/>
      <c r="W259" s="1"/>
      <c r="Y259" s="1"/>
    </row>
    <row r="260" spans="1:25" x14ac:dyDescent="0.35">
      <c r="A260" s="10" t="str">
        <f t="shared" ca="1" si="29"/>
        <v/>
      </c>
      <c r="B260" s="2" t="str">
        <f t="shared" si="30"/>
        <v/>
      </c>
      <c r="C260" s="2" t="str">
        <f t="shared" si="31"/>
        <v/>
      </c>
      <c r="D260" s="7" t="str">
        <f t="shared" si="32"/>
        <v/>
      </c>
      <c r="E260" s="7" t="str">
        <f t="shared" si="33"/>
        <v/>
      </c>
      <c r="F260" s="3"/>
      <c r="G260" s="7" t="e">
        <f t="shared" si="34"/>
        <v>#VALUE!</v>
      </c>
      <c r="H260" s="7" t="str">
        <f t="shared" si="27"/>
        <v/>
      </c>
      <c r="I260" s="7" t="str">
        <f t="shared" si="28"/>
        <v/>
      </c>
      <c r="K260" s="15" t="str">
        <f t="shared" si="35"/>
        <v/>
      </c>
      <c r="P260" s="1"/>
      <c r="R260" s="1"/>
      <c r="U260" s="1"/>
      <c r="W260" s="1"/>
      <c r="Y260" s="1"/>
    </row>
    <row r="261" spans="1:25" x14ac:dyDescent="0.35">
      <c r="A261" s="10" t="str">
        <f t="shared" ca="1" si="29"/>
        <v/>
      </c>
      <c r="B261" s="2" t="str">
        <f t="shared" si="30"/>
        <v/>
      </c>
      <c r="C261" s="2" t="str">
        <f t="shared" si="31"/>
        <v/>
      </c>
      <c r="D261" s="7" t="str">
        <f t="shared" si="32"/>
        <v/>
      </c>
      <c r="E261" s="7" t="str">
        <f t="shared" si="33"/>
        <v/>
      </c>
      <c r="F261" s="3"/>
      <c r="G261" s="7" t="e">
        <f t="shared" si="34"/>
        <v>#VALUE!</v>
      </c>
      <c r="H261" s="7" t="str">
        <f t="shared" si="27"/>
        <v/>
      </c>
      <c r="I261" s="7" t="str">
        <f t="shared" si="28"/>
        <v/>
      </c>
      <c r="K261" s="15" t="str">
        <f t="shared" si="35"/>
        <v/>
      </c>
      <c r="P261" s="1"/>
      <c r="R261" s="1"/>
      <c r="U261" s="1"/>
      <c r="W261" s="1"/>
      <c r="Y261" s="1"/>
    </row>
    <row r="262" spans="1:25" x14ac:dyDescent="0.35">
      <c r="A262" s="10" t="str">
        <f t="shared" ca="1" si="29"/>
        <v/>
      </c>
      <c r="B262" s="2" t="str">
        <f t="shared" si="30"/>
        <v/>
      </c>
      <c r="C262" s="2" t="str">
        <f t="shared" si="31"/>
        <v/>
      </c>
      <c r="D262" s="7" t="str">
        <f t="shared" si="32"/>
        <v/>
      </c>
      <c r="E262" s="7" t="str">
        <f t="shared" si="33"/>
        <v/>
      </c>
      <c r="F262" s="3"/>
      <c r="G262" s="7" t="e">
        <f t="shared" si="34"/>
        <v>#VALUE!</v>
      </c>
      <c r="H262" s="7" t="str">
        <f t="shared" si="27"/>
        <v/>
      </c>
      <c r="I262" s="7" t="str">
        <f t="shared" si="28"/>
        <v/>
      </c>
      <c r="K262" s="15" t="str">
        <f t="shared" si="35"/>
        <v/>
      </c>
      <c r="P262" s="1"/>
      <c r="R262" s="1"/>
      <c r="U262" s="1"/>
      <c r="W262" s="1"/>
      <c r="Y262" s="1"/>
    </row>
    <row r="263" spans="1:25" x14ac:dyDescent="0.35">
      <c r="A263" s="10" t="str">
        <f t="shared" ca="1" si="29"/>
        <v/>
      </c>
      <c r="B263" s="2" t="str">
        <f t="shared" si="30"/>
        <v/>
      </c>
      <c r="C263" s="2" t="str">
        <f t="shared" si="31"/>
        <v/>
      </c>
      <c r="D263" s="7" t="str">
        <f t="shared" si="32"/>
        <v/>
      </c>
      <c r="E263" s="7" t="str">
        <f t="shared" si="33"/>
        <v/>
      </c>
      <c r="F263" s="3"/>
      <c r="G263" s="7" t="e">
        <f t="shared" si="34"/>
        <v>#VALUE!</v>
      </c>
      <c r="H263" s="7" t="str">
        <f t="shared" si="27"/>
        <v/>
      </c>
      <c r="I263" s="7" t="str">
        <f t="shared" si="28"/>
        <v/>
      </c>
      <c r="K263" s="15" t="str">
        <f t="shared" si="35"/>
        <v/>
      </c>
      <c r="P263" s="1"/>
      <c r="R263" s="1"/>
      <c r="U263" s="1"/>
      <c r="W263" s="1"/>
      <c r="Y263" s="1"/>
    </row>
    <row r="264" spans="1:25" x14ac:dyDescent="0.35">
      <c r="A264" s="10" t="str">
        <f t="shared" ca="1" si="29"/>
        <v/>
      </c>
      <c r="B264" s="2" t="str">
        <f t="shared" si="30"/>
        <v/>
      </c>
      <c r="C264" s="2" t="str">
        <f t="shared" si="31"/>
        <v/>
      </c>
      <c r="D264" s="7" t="str">
        <f t="shared" si="32"/>
        <v/>
      </c>
      <c r="E264" s="7" t="str">
        <f t="shared" si="33"/>
        <v/>
      </c>
      <c r="F264" s="3"/>
      <c r="G264" s="7" t="e">
        <f t="shared" si="34"/>
        <v>#VALUE!</v>
      </c>
      <c r="H264" s="7" t="str">
        <f t="shared" ref="H264:H268" si="36">IFERROR(G264*1.02,"")</f>
        <v/>
      </c>
      <c r="I264" s="7" t="str">
        <f t="shared" ref="I264:I268" si="37">IFERROR(G264*0.98,"")</f>
        <v/>
      </c>
      <c r="K264" s="15" t="str">
        <f t="shared" si="35"/>
        <v/>
      </c>
      <c r="P264" s="1"/>
      <c r="R264" s="1"/>
      <c r="U264" s="1"/>
      <c r="W264" s="1"/>
      <c r="Y264" s="1"/>
    </row>
    <row r="265" spans="1:25" x14ac:dyDescent="0.35">
      <c r="A265" s="10" t="str">
        <f t="shared" ca="1" si="29"/>
        <v/>
      </c>
      <c r="B265" s="2" t="str">
        <f t="shared" si="30"/>
        <v/>
      </c>
      <c r="C265" s="2" t="str">
        <f t="shared" si="31"/>
        <v/>
      </c>
      <c r="D265" s="7" t="str">
        <f t="shared" ref="D265:D268" si="38">IF(ISBLANK(X265),"",X265)</f>
        <v/>
      </c>
      <c r="E265" s="7" t="str">
        <f t="shared" ref="E265:E268" si="39">IF(ISBLANK(Z265),"",Z265)</f>
        <v/>
      </c>
      <c r="F265" s="3"/>
      <c r="G265" s="7" t="e">
        <f>IFERROR((B265+C265)/2,"") * ((1+D265)/(1+E265))</f>
        <v>#VALUE!</v>
      </c>
      <c r="H265" s="7" t="str">
        <f t="shared" si="36"/>
        <v/>
      </c>
      <c r="I265" s="7" t="str">
        <f t="shared" si="37"/>
        <v/>
      </c>
      <c r="K265" s="15" t="str">
        <f>IF(AND(ISNUMBER(F265),ISNUMBER(B265)),(IF(OR(AND(F265&gt;H265),AND(F265&lt;I265)),"MCP finding","no MCP")),"")</f>
        <v/>
      </c>
      <c r="P265" s="1"/>
      <c r="R265" s="1"/>
      <c r="U265" s="1"/>
      <c r="W265" s="1"/>
      <c r="Y265" s="1"/>
    </row>
    <row r="266" spans="1:25" x14ac:dyDescent="0.35">
      <c r="A266" s="10" t="str">
        <f t="shared" ref="A266:A269" ca="1" si="40">IF(R266&lt;$B$5,"",R266)</f>
        <v/>
      </c>
      <c r="B266" s="2" t="str">
        <f t="shared" ref="B266:B268" si="41">IF(ISBLANK(V266),"",V266)</f>
        <v/>
      </c>
      <c r="C266" s="2" t="str">
        <f t="shared" ref="C266:C270" si="42">IF(ISBLANK(S266),"",S266)</f>
        <v/>
      </c>
      <c r="D266" s="7" t="str">
        <f t="shared" si="38"/>
        <v/>
      </c>
      <c r="E266" s="7" t="str">
        <f t="shared" si="39"/>
        <v/>
      </c>
      <c r="F266" s="3"/>
      <c r="G266" s="7" t="e">
        <f t="shared" ref="G266:G268" si="43">IFERROR((B266+C266)/2,"") * ((1+D266)/(1+E266))</f>
        <v>#VALUE!</v>
      </c>
      <c r="H266" s="7" t="str">
        <f t="shared" si="36"/>
        <v/>
      </c>
      <c r="I266" s="7" t="str">
        <f t="shared" si="37"/>
        <v/>
      </c>
      <c r="K266" s="15" t="str">
        <f t="shared" ref="K266:K268" si="44">IF(AND(ISNUMBER(F266),ISNUMBER(B266)),(IF(OR(AND(F266&gt;H266),AND(F266&lt;I266)),"MCP finding","no MCP")),"")</f>
        <v/>
      </c>
      <c r="P266" s="1"/>
      <c r="R266" s="1"/>
      <c r="U266" s="1"/>
      <c r="W266" s="1"/>
      <c r="Y266" s="1"/>
    </row>
    <row r="267" spans="1:25" x14ac:dyDescent="0.35">
      <c r="A267" s="10" t="str">
        <f t="shared" ca="1" si="40"/>
        <v/>
      </c>
      <c r="B267" s="2" t="str">
        <f t="shared" si="41"/>
        <v/>
      </c>
      <c r="C267" s="2" t="str">
        <f t="shared" si="42"/>
        <v/>
      </c>
      <c r="D267" s="7" t="str">
        <f t="shared" si="38"/>
        <v/>
      </c>
      <c r="E267" s="7" t="str">
        <f t="shared" si="39"/>
        <v/>
      </c>
      <c r="F267" s="3"/>
      <c r="G267" s="7" t="e">
        <f t="shared" si="43"/>
        <v>#VALUE!</v>
      </c>
      <c r="H267" s="7" t="str">
        <f t="shared" si="36"/>
        <v/>
      </c>
      <c r="I267" s="7" t="str">
        <f t="shared" si="37"/>
        <v/>
      </c>
      <c r="K267" s="15" t="str">
        <f t="shared" si="44"/>
        <v/>
      </c>
      <c r="P267" s="1"/>
      <c r="R267" s="1"/>
      <c r="U267" s="1"/>
      <c r="W267" s="1"/>
      <c r="Y267" s="1"/>
    </row>
    <row r="268" spans="1:25" x14ac:dyDescent="0.35">
      <c r="A268" s="10" t="str">
        <f t="shared" ca="1" si="40"/>
        <v/>
      </c>
      <c r="B268" s="2" t="str">
        <f t="shared" si="41"/>
        <v/>
      </c>
      <c r="C268" s="2" t="str">
        <f t="shared" si="42"/>
        <v/>
      </c>
      <c r="D268" s="7" t="str">
        <f t="shared" si="38"/>
        <v/>
      </c>
      <c r="E268" s="7" t="str">
        <f t="shared" si="39"/>
        <v/>
      </c>
      <c r="F268" s="3"/>
      <c r="G268" s="7" t="e">
        <f t="shared" si="43"/>
        <v>#VALUE!</v>
      </c>
      <c r="H268" s="7" t="str">
        <f t="shared" si="36"/>
        <v/>
      </c>
      <c r="I268" s="7" t="str">
        <f t="shared" si="37"/>
        <v/>
      </c>
      <c r="K268" s="15" t="str">
        <f t="shared" si="44"/>
        <v/>
      </c>
      <c r="P268" s="1"/>
      <c r="R268" s="1"/>
      <c r="U268" s="1"/>
      <c r="W268" s="1"/>
      <c r="Y268" s="1"/>
    </row>
    <row r="269" spans="1:25" x14ac:dyDescent="0.35">
      <c r="A269" s="10" t="str">
        <f t="shared" ca="1" si="40"/>
        <v/>
      </c>
      <c r="B269" s="2"/>
      <c r="C269" s="2" t="str">
        <f t="shared" si="42"/>
        <v/>
      </c>
      <c r="D269" s="7"/>
      <c r="E269" s="7"/>
      <c r="G269" s="7"/>
      <c r="H269" s="7"/>
      <c r="I269" s="7"/>
      <c r="K269" s="15"/>
      <c r="P269" s="1"/>
      <c r="R269" s="1"/>
      <c r="U269" s="1"/>
      <c r="W269" s="1"/>
      <c r="Y269" s="1"/>
    </row>
    <row r="270" spans="1:25" x14ac:dyDescent="0.35">
      <c r="A270" s="10"/>
      <c r="B270" s="2"/>
      <c r="C270" s="2" t="str">
        <f t="shared" si="42"/>
        <v/>
      </c>
      <c r="D270" s="7"/>
      <c r="E270" s="7"/>
      <c r="G270" s="7"/>
      <c r="H270" s="7"/>
      <c r="I270" s="7"/>
      <c r="K270" s="15"/>
      <c r="P270" s="1"/>
      <c r="R270" s="1"/>
      <c r="U270" s="1"/>
      <c r="W270" s="1"/>
      <c r="Y270" s="1"/>
    </row>
    <row r="271" spans="1:25" x14ac:dyDescent="0.35">
      <c r="A271" s="10"/>
      <c r="B271" s="2"/>
      <c r="C271" s="2"/>
      <c r="D271" s="7"/>
      <c r="E271" s="7"/>
      <c r="G271" s="7"/>
      <c r="H271" s="7"/>
      <c r="I271" s="7"/>
      <c r="K271" s="15"/>
      <c r="P271" s="1"/>
      <c r="R271" s="1"/>
      <c r="U271" s="1"/>
      <c r="W271" s="1"/>
      <c r="Y271" s="1"/>
    </row>
    <row r="272" spans="1:25" x14ac:dyDescent="0.35">
      <c r="A272" s="10"/>
      <c r="B272" s="2"/>
      <c r="C272" s="2"/>
      <c r="D272" s="7"/>
      <c r="E272" s="7"/>
      <c r="G272" s="7"/>
      <c r="H272" s="7"/>
      <c r="I272" s="7"/>
      <c r="K272" s="15"/>
      <c r="P272" s="1"/>
      <c r="R272" s="1"/>
      <c r="U272" s="1"/>
      <c r="W272" s="1"/>
      <c r="Y272" s="1"/>
    </row>
    <row r="273" spans="1:25" x14ac:dyDescent="0.35">
      <c r="A273" s="10"/>
      <c r="B273" s="2"/>
      <c r="C273" s="2"/>
      <c r="D273" s="7"/>
      <c r="E273" s="7"/>
      <c r="G273" s="7"/>
      <c r="H273" s="7"/>
      <c r="I273" s="7"/>
      <c r="K273" s="15"/>
      <c r="P273" s="1"/>
      <c r="R273" s="1"/>
      <c r="U273" s="1"/>
      <c r="W273" s="1"/>
      <c r="Y273" s="1"/>
    </row>
    <row r="274" spans="1:25" x14ac:dyDescent="0.35">
      <c r="A274" s="10"/>
      <c r="B274" s="2"/>
      <c r="C274" s="2"/>
      <c r="D274" s="7"/>
      <c r="E274" s="7"/>
      <c r="G274" s="7"/>
      <c r="H274" s="7"/>
      <c r="I274" s="7"/>
      <c r="K274" s="15"/>
      <c r="P274" s="1"/>
      <c r="R274" s="1"/>
      <c r="U274" s="1"/>
      <c r="W274" s="1"/>
      <c r="Y274" s="1"/>
    </row>
    <row r="275" spans="1:25" x14ac:dyDescent="0.35">
      <c r="A275" s="10"/>
      <c r="B275" s="2"/>
      <c r="C275" s="2"/>
      <c r="D275" s="7"/>
      <c r="E275" s="7"/>
      <c r="G275" s="7"/>
      <c r="H275" s="7"/>
      <c r="I275" s="7"/>
      <c r="K275" s="15"/>
      <c r="P275" s="1"/>
      <c r="R275" s="1"/>
      <c r="U275" s="1"/>
      <c r="W275" s="1"/>
      <c r="Y275" s="1"/>
    </row>
    <row r="276" spans="1:25" x14ac:dyDescent="0.35">
      <c r="A276" s="10"/>
      <c r="B276" s="2"/>
      <c r="C276" s="2"/>
      <c r="D276" s="7"/>
      <c r="E276" s="7"/>
      <c r="G276" s="7"/>
      <c r="H276" s="7"/>
      <c r="I276" s="7"/>
      <c r="K276" s="15"/>
      <c r="P276" s="1"/>
      <c r="R276" s="1"/>
      <c r="U276" s="1"/>
      <c r="Y276" s="1"/>
    </row>
    <row r="277" spans="1:25" x14ac:dyDescent="0.35">
      <c r="A277" s="10"/>
      <c r="B277" s="2"/>
      <c r="C277" s="2"/>
      <c r="D277" s="7"/>
      <c r="E277" s="7"/>
      <c r="G277" s="7"/>
      <c r="H277" s="7"/>
      <c r="I277" s="7"/>
      <c r="K277" s="15"/>
      <c r="P277" s="1"/>
      <c r="R277" s="1"/>
      <c r="U277" s="1"/>
    </row>
    <row r="278" spans="1:25" x14ac:dyDescent="0.35">
      <c r="A278" s="10"/>
      <c r="B278" s="2"/>
      <c r="C278" s="2"/>
      <c r="D278" s="7"/>
      <c r="E278" s="7"/>
      <c r="G278" s="7"/>
      <c r="H278" s="7"/>
      <c r="I278" s="7"/>
      <c r="K278" s="15"/>
      <c r="P278" s="1"/>
      <c r="R278" s="1"/>
      <c r="U278" s="1"/>
    </row>
    <row r="279" spans="1:25" x14ac:dyDescent="0.35">
      <c r="A279" s="10"/>
      <c r="B279" s="2"/>
      <c r="C279" s="2"/>
      <c r="D279" s="7"/>
      <c r="E279" s="7"/>
      <c r="G279" s="7"/>
      <c r="H279" s="7"/>
      <c r="I279" s="7"/>
      <c r="K279" s="15"/>
      <c r="P279" s="1"/>
      <c r="R279" s="1"/>
      <c r="U279" s="1"/>
    </row>
    <row r="280" spans="1:25" x14ac:dyDescent="0.35">
      <c r="A280" s="10"/>
      <c r="B280" s="2"/>
      <c r="C280" s="2"/>
      <c r="D280" s="7"/>
      <c r="E280" s="7"/>
      <c r="G280" s="7"/>
      <c r="H280" s="7"/>
      <c r="I280" s="7"/>
      <c r="K280" s="15"/>
      <c r="P280" s="1"/>
      <c r="R280" s="1"/>
      <c r="U280" s="1"/>
    </row>
    <row r="281" spans="1:25" x14ac:dyDescent="0.35">
      <c r="A281" s="10"/>
      <c r="B281" s="2"/>
      <c r="C281" s="2"/>
      <c r="D281" s="7"/>
      <c r="E281" s="7"/>
      <c r="G281" s="7"/>
      <c r="H281" s="7"/>
      <c r="I281" s="7"/>
      <c r="K281" s="15"/>
      <c r="P281" s="1"/>
      <c r="R281" s="1"/>
      <c r="U281" s="1"/>
    </row>
    <row r="282" spans="1:25" x14ac:dyDescent="0.35">
      <c r="A282" s="10"/>
      <c r="B282" s="2"/>
      <c r="C282" s="2"/>
      <c r="D282" s="7"/>
      <c r="E282" s="7"/>
      <c r="G282" s="7"/>
      <c r="H282" s="7"/>
      <c r="I282" s="7"/>
      <c r="K282" s="15"/>
      <c r="P282" s="1"/>
      <c r="R282" s="1"/>
      <c r="U282" s="1"/>
    </row>
    <row r="283" spans="1:25" x14ac:dyDescent="0.35">
      <c r="A283" s="10"/>
      <c r="B283" s="2"/>
      <c r="C283" s="2"/>
      <c r="D283" s="7"/>
      <c r="E283" s="7"/>
      <c r="G283" s="7"/>
      <c r="H283" s="7"/>
      <c r="I283" s="7"/>
      <c r="K283" s="15"/>
      <c r="R283" s="1"/>
      <c r="U283" s="1"/>
    </row>
    <row r="284" spans="1:25" x14ac:dyDescent="0.35">
      <c r="A284" s="10"/>
      <c r="B284" s="2"/>
      <c r="C284" s="2"/>
      <c r="D284" s="7"/>
      <c r="E284" s="7"/>
      <c r="G284" s="7"/>
      <c r="H284" s="7"/>
      <c r="I284" s="7"/>
      <c r="K284" s="15"/>
      <c r="R284" s="1"/>
      <c r="U284" s="1"/>
    </row>
    <row r="285" spans="1:25" x14ac:dyDescent="0.35">
      <c r="A285" s="10"/>
      <c r="B285" s="2"/>
      <c r="C285" s="2"/>
      <c r="D285" s="7"/>
      <c r="E285" s="7"/>
      <c r="G285" s="7"/>
      <c r="H285" s="7"/>
      <c r="I285" s="7"/>
      <c r="K285" s="15"/>
      <c r="R285" s="1"/>
      <c r="U285" s="1"/>
    </row>
    <row r="286" spans="1:25" x14ac:dyDescent="0.35">
      <c r="A286" s="10"/>
      <c r="B286" s="2"/>
      <c r="C286" s="2"/>
      <c r="D286" s="7"/>
      <c r="E286" s="7"/>
      <c r="G286" s="7"/>
      <c r="H286" s="7"/>
      <c r="I286" s="7"/>
      <c r="K286" s="15"/>
      <c r="R286" s="1"/>
      <c r="U286" s="1"/>
    </row>
    <row r="287" spans="1:25" x14ac:dyDescent="0.35">
      <c r="A287" s="10"/>
      <c r="B287" s="2"/>
      <c r="C287" s="2"/>
      <c r="D287" s="7"/>
      <c r="E287" s="7"/>
      <c r="G287" s="7"/>
      <c r="H287" s="7"/>
      <c r="I287" s="7"/>
      <c r="K287" s="15"/>
      <c r="R287" s="1"/>
      <c r="U287" s="1"/>
    </row>
    <row r="288" spans="1:25" x14ac:dyDescent="0.35">
      <c r="A288" s="10"/>
      <c r="B288" s="2"/>
      <c r="C288" s="2"/>
      <c r="D288" s="7"/>
      <c r="E288" s="7"/>
      <c r="G288" s="7"/>
      <c r="H288" s="7"/>
      <c r="I288" s="7"/>
      <c r="K288" s="15"/>
      <c r="R288" s="1"/>
      <c r="U288" s="1"/>
    </row>
    <row r="289" spans="1:21" x14ac:dyDescent="0.35">
      <c r="A289" s="10"/>
      <c r="B289" s="2"/>
      <c r="C289" s="2"/>
      <c r="D289" s="7"/>
      <c r="E289" s="7"/>
      <c r="G289" s="7"/>
      <c r="H289" s="7"/>
      <c r="I289" s="7"/>
      <c r="K289" s="15"/>
      <c r="R289" s="1"/>
      <c r="U289" s="1"/>
    </row>
    <row r="290" spans="1:21" x14ac:dyDescent="0.35">
      <c r="A290" s="10"/>
      <c r="B290" s="2"/>
      <c r="C290" s="2"/>
      <c r="D290" s="7"/>
      <c r="E290" s="7"/>
      <c r="G290" s="7"/>
      <c r="H290" s="7"/>
      <c r="I290" s="7"/>
      <c r="K290" s="15"/>
    </row>
    <row r="291" spans="1:21" x14ac:dyDescent="0.35">
      <c r="A291" s="10"/>
      <c r="B291" s="2"/>
      <c r="C291" s="2"/>
      <c r="D291" s="7"/>
      <c r="E291" s="7"/>
      <c r="G291" s="7"/>
      <c r="H291" s="7"/>
      <c r="I291" s="7"/>
      <c r="K291" s="15"/>
    </row>
    <row r="292" spans="1:21" x14ac:dyDescent="0.35">
      <c r="A292" s="10"/>
      <c r="B292" s="2"/>
      <c r="C292" s="2"/>
      <c r="D292" s="7"/>
      <c r="E292" s="7"/>
      <c r="G292" s="7"/>
      <c r="H292" s="7"/>
      <c r="I292" s="7"/>
      <c r="K292" s="15"/>
    </row>
    <row r="293" spans="1:21" x14ac:dyDescent="0.35">
      <c r="A293" s="10"/>
      <c r="B293" s="2"/>
      <c r="C293" s="2"/>
      <c r="D293" s="7"/>
      <c r="E293" s="7"/>
      <c r="G293" s="7"/>
      <c r="H293" s="7"/>
      <c r="I293" s="7"/>
      <c r="K293" s="15"/>
    </row>
    <row r="294" spans="1:21" x14ac:dyDescent="0.35">
      <c r="A294" s="10"/>
      <c r="B294" s="2"/>
      <c r="C294" s="2"/>
      <c r="D294" s="7"/>
      <c r="E294" s="7"/>
      <c r="G294" s="7"/>
      <c r="H294" s="7"/>
      <c r="I294" s="7"/>
      <c r="K294" s="15"/>
    </row>
    <row r="295" spans="1:21" x14ac:dyDescent="0.35">
      <c r="A295" s="10"/>
      <c r="B295" s="2"/>
      <c r="C295" s="2"/>
      <c r="D295" s="7"/>
      <c r="E295" s="7"/>
      <c r="G295" s="7"/>
      <c r="H295" s="7"/>
      <c r="I295" s="7"/>
      <c r="K295" s="15"/>
    </row>
    <row r="296" spans="1:21" x14ac:dyDescent="0.35">
      <c r="A296" s="10"/>
      <c r="B296" s="2"/>
      <c r="C296" s="2"/>
      <c r="D296" s="7"/>
      <c r="E296" s="7"/>
      <c r="G296" s="7"/>
      <c r="H296" s="7"/>
      <c r="I296" s="7"/>
      <c r="K296" s="15"/>
    </row>
    <row r="297" spans="1:21" x14ac:dyDescent="0.35">
      <c r="A297" s="10"/>
      <c r="B297" s="2"/>
      <c r="C297" s="2"/>
      <c r="D297" s="7"/>
      <c r="E297" s="7"/>
      <c r="G297" s="7"/>
      <c r="H297" s="7"/>
      <c r="I297" s="7"/>
      <c r="K297" s="15"/>
    </row>
    <row r="298" spans="1:21" x14ac:dyDescent="0.35">
      <c r="A298" s="10"/>
      <c r="B298" s="2"/>
      <c r="C298" s="2"/>
      <c r="D298" s="7"/>
      <c r="E298" s="7"/>
      <c r="G298" s="7"/>
      <c r="H298" s="7"/>
      <c r="I298" s="7"/>
      <c r="K298" s="15"/>
    </row>
    <row r="299" spans="1:21" x14ac:dyDescent="0.35">
      <c r="A299" s="10"/>
      <c r="B299" s="2"/>
      <c r="C299" s="2"/>
      <c r="D299" s="7"/>
      <c r="E299" s="7"/>
      <c r="G299" s="7"/>
      <c r="H299" s="7"/>
      <c r="I299" s="7"/>
      <c r="K299" s="15"/>
    </row>
    <row r="300" spans="1:21" x14ac:dyDescent="0.35">
      <c r="A300" s="10"/>
      <c r="B300" s="2"/>
      <c r="C300" s="2"/>
      <c r="D300" s="7"/>
      <c r="E300" s="7"/>
      <c r="G300" s="7"/>
      <c r="H300" s="7"/>
      <c r="I300" s="7"/>
      <c r="K300" s="15"/>
    </row>
    <row r="301" spans="1:21" x14ac:dyDescent="0.35">
      <c r="A301" s="10"/>
      <c r="B301" s="2"/>
      <c r="C301" s="2"/>
      <c r="D301" s="7"/>
      <c r="E301" s="7"/>
      <c r="G301" s="7"/>
      <c r="H301" s="7"/>
      <c r="I301" s="7"/>
      <c r="K301" s="15"/>
    </row>
    <row r="302" spans="1:21" x14ac:dyDescent="0.35">
      <c r="A302" s="10"/>
      <c r="B302" s="2"/>
      <c r="C302" s="2"/>
      <c r="D302" s="7"/>
      <c r="E302" s="7"/>
      <c r="G302" s="7"/>
      <c r="H302" s="7"/>
      <c r="I302" s="7"/>
      <c r="K302" s="15"/>
    </row>
    <row r="303" spans="1:21" x14ac:dyDescent="0.35">
      <c r="A303" s="10"/>
      <c r="B303" s="2"/>
      <c r="C303" s="2"/>
      <c r="D303" s="7"/>
      <c r="E303" s="7"/>
      <c r="G303" s="7"/>
      <c r="H303" s="7"/>
      <c r="I303" s="7"/>
      <c r="K303" s="15"/>
    </row>
    <row r="304" spans="1:21" x14ac:dyDescent="0.35">
      <c r="A304" s="10"/>
      <c r="B304" s="2"/>
      <c r="C304" s="2"/>
      <c r="D304" s="7"/>
      <c r="E304" s="7"/>
      <c r="G304" s="7"/>
      <c r="H304" s="7"/>
      <c r="I304" s="7"/>
      <c r="K304" s="15"/>
    </row>
    <row r="305" spans="1:11" x14ac:dyDescent="0.35">
      <c r="A305" s="10"/>
      <c r="B305" s="2"/>
      <c r="C305" s="2"/>
      <c r="D305" s="7"/>
      <c r="E305" s="7"/>
      <c r="G305" s="7"/>
      <c r="H305" s="7"/>
      <c r="I305" s="7"/>
      <c r="K305" s="15"/>
    </row>
    <row r="306" spans="1:11" x14ac:dyDescent="0.35">
      <c r="A306" s="10"/>
      <c r="B306" s="2"/>
      <c r="C306" s="2"/>
      <c r="D306" s="7"/>
      <c r="E306" s="7"/>
      <c r="G306" s="7"/>
      <c r="H306" s="7"/>
      <c r="I306" s="7"/>
      <c r="K306" s="15"/>
    </row>
    <row r="307" spans="1:11" x14ac:dyDescent="0.35">
      <c r="A307" s="10"/>
      <c r="B307" s="2"/>
      <c r="C307" s="2"/>
      <c r="D307" s="7"/>
      <c r="E307" s="7"/>
      <c r="G307" s="7"/>
      <c r="H307" s="7"/>
      <c r="I307" s="7"/>
      <c r="K307" s="15"/>
    </row>
    <row r="308" spans="1:11" x14ac:dyDescent="0.35">
      <c r="A308" s="10"/>
      <c r="B308" s="2"/>
      <c r="C308" s="2"/>
      <c r="D308" s="7"/>
      <c r="E308" s="7"/>
      <c r="G308" s="7"/>
      <c r="H308" s="7"/>
      <c r="I308" s="7"/>
      <c r="K308" s="15"/>
    </row>
    <row r="309" spans="1:11" x14ac:dyDescent="0.35">
      <c r="A309" s="10"/>
      <c r="B309" s="2"/>
      <c r="C309" s="2"/>
      <c r="D309" s="7"/>
      <c r="E309" s="7"/>
      <c r="G309" s="7"/>
      <c r="H309" s="7"/>
      <c r="I309" s="7"/>
      <c r="K309" s="15"/>
    </row>
    <row r="310" spans="1:11" x14ac:dyDescent="0.35">
      <c r="A310" s="10"/>
      <c r="B310" s="2"/>
      <c r="C310" s="2"/>
      <c r="D310" s="7"/>
      <c r="E310" s="7"/>
      <c r="G310" s="7"/>
      <c r="H310" s="7"/>
      <c r="I310" s="7"/>
      <c r="K310" s="15"/>
    </row>
    <row r="311" spans="1:11" x14ac:dyDescent="0.35">
      <c r="A311" s="10"/>
      <c r="B311" s="2"/>
      <c r="C311" s="2"/>
      <c r="D311" s="7"/>
      <c r="E311" s="7"/>
      <c r="G311" s="7"/>
      <c r="H311" s="7"/>
      <c r="I311" s="7"/>
      <c r="K311" s="15"/>
    </row>
    <row r="312" spans="1:11" x14ac:dyDescent="0.35">
      <c r="A312" s="10"/>
      <c r="B312" s="2"/>
      <c r="C312" s="2"/>
      <c r="D312" s="7"/>
      <c r="E312" s="7"/>
      <c r="G312" s="7"/>
      <c r="H312" s="7"/>
      <c r="I312" s="7"/>
      <c r="K312" s="15"/>
    </row>
    <row r="313" spans="1:11" x14ac:dyDescent="0.35">
      <c r="A313" s="10"/>
      <c r="B313" s="2"/>
      <c r="C313" s="2"/>
      <c r="D313" s="7"/>
      <c r="E313" s="7"/>
      <c r="G313" s="7"/>
      <c r="H313" s="7"/>
      <c r="I313" s="7"/>
      <c r="K313" s="15"/>
    </row>
    <row r="314" spans="1:11" x14ac:dyDescent="0.35">
      <c r="A314" s="10"/>
      <c r="B314" s="2"/>
      <c r="C314" s="2"/>
      <c r="D314" s="7"/>
      <c r="E314" s="7"/>
      <c r="G314" s="7"/>
      <c r="H314" s="7"/>
      <c r="I314" s="7"/>
      <c r="K314" s="15"/>
    </row>
    <row r="315" spans="1:11" x14ac:dyDescent="0.35">
      <c r="A315" s="10"/>
      <c r="B315" s="2"/>
      <c r="C315" s="2"/>
      <c r="D315" s="7"/>
      <c r="E315" s="7"/>
      <c r="G315" s="7"/>
      <c r="H315" s="7"/>
      <c r="I315" s="7"/>
      <c r="K315" s="15"/>
    </row>
    <row r="316" spans="1:11" x14ac:dyDescent="0.35">
      <c r="A316" s="10"/>
      <c r="B316" s="2"/>
      <c r="C316" s="2"/>
      <c r="D316" s="7"/>
      <c r="E316" s="7"/>
      <c r="G316" s="7"/>
      <c r="H316" s="7"/>
      <c r="I316" s="7"/>
      <c r="K316" s="15"/>
    </row>
    <row r="317" spans="1:11" x14ac:dyDescent="0.35">
      <c r="A317" s="10"/>
      <c r="B317" s="2"/>
      <c r="C317" s="2"/>
      <c r="D317" s="7"/>
      <c r="E317" s="7"/>
      <c r="G317" s="7"/>
      <c r="H317" s="7"/>
      <c r="I317" s="7"/>
      <c r="K317" s="15"/>
    </row>
    <row r="318" spans="1:11" x14ac:dyDescent="0.35">
      <c r="A318" s="10"/>
      <c r="B318" s="2"/>
      <c r="C318" s="2"/>
      <c r="D318" s="7"/>
      <c r="E318" s="7"/>
      <c r="G318" s="7"/>
      <c r="H318" s="7"/>
      <c r="I318" s="7"/>
      <c r="K318" s="15"/>
    </row>
    <row r="319" spans="1:11" x14ac:dyDescent="0.35">
      <c r="A319" s="10"/>
      <c r="B319" s="2"/>
      <c r="C319" s="2"/>
      <c r="D319" s="7"/>
      <c r="E319" s="7"/>
      <c r="G319" s="7"/>
      <c r="H319" s="7"/>
      <c r="I319" s="7"/>
      <c r="K319" s="15"/>
    </row>
    <row r="320" spans="1:11" x14ac:dyDescent="0.35">
      <c r="A320" s="10"/>
      <c r="B320" s="2"/>
      <c r="C320" s="2"/>
      <c r="D320" s="7"/>
      <c r="E320" s="7"/>
      <c r="G320" s="7"/>
      <c r="H320" s="7"/>
      <c r="I320" s="7"/>
      <c r="K320" s="15"/>
    </row>
    <row r="321" spans="1:11" x14ac:dyDescent="0.35">
      <c r="A321" s="10"/>
      <c r="B321" s="2"/>
      <c r="C321" s="2"/>
      <c r="D321" s="7"/>
      <c r="E321" s="7"/>
      <c r="G321" s="7"/>
      <c r="H321" s="7"/>
      <c r="I321" s="7"/>
      <c r="K321" s="15"/>
    </row>
    <row r="322" spans="1:11" x14ac:dyDescent="0.35">
      <c r="A322" s="10"/>
      <c r="B322" s="2"/>
      <c r="C322" s="2"/>
      <c r="D322" s="7"/>
      <c r="E322" s="7"/>
      <c r="G322" s="7"/>
      <c r="H322" s="7"/>
      <c r="I322" s="7"/>
      <c r="K322" s="15"/>
    </row>
    <row r="323" spans="1:11" x14ac:dyDescent="0.35">
      <c r="A323" s="10"/>
      <c r="B323" s="2"/>
      <c r="C323" s="2"/>
      <c r="D323" s="7"/>
      <c r="E323" s="7"/>
      <c r="G323" s="7"/>
      <c r="H323" s="7"/>
      <c r="I323" s="7"/>
      <c r="K323" s="15"/>
    </row>
    <row r="324" spans="1:11" x14ac:dyDescent="0.35">
      <c r="A324" s="10"/>
      <c r="B324" s="2"/>
      <c r="C324" s="2"/>
      <c r="D324" s="7"/>
      <c r="E324" s="7"/>
      <c r="G324" s="7"/>
      <c r="H324" s="7"/>
      <c r="I324" s="7"/>
      <c r="K324" s="15"/>
    </row>
    <row r="325" spans="1:11" x14ac:dyDescent="0.35">
      <c r="A325" s="10"/>
      <c r="B325" s="2"/>
      <c r="C325" s="2"/>
      <c r="D325" s="7"/>
      <c r="E325" s="7"/>
      <c r="G325" s="7"/>
      <c r="H325" s="7"/>
      <c r="I325" s="7"/>
      <c r="K325" s="15"/>
    </row>
    <row r="326" spans="1:11" x14ac:dyDescent="0.35">
      <c r="A326" s="10"/>
      <c r="B326" s="2"/>
      <c r="C326" s="2"/>
      <c r="D326" s="7"/>
      <c r="E326" s="7"/>
      <c r="G326" s="7"/>
      <c r="H326" s="7"/>
      <c r="I326" s="7"/>
      <c r="K326" s="15"/>
    </row>
    <row r="327" spans="1:11" x14ac:dyDescent="0.35">
      <c r="A327" s="10"/>
      <c r="B327" s="2"/>
      <c r="C327" s="2"/>
      <c r="D327" s="7"/>
      <c r="E327" s="7"/>
      <c r="G327" s="7"/>
      <c r="H327" s="7"/>
      <c r="I327" s="7"/>
      <c r="K327" s="15"/>
    </row>
    <row r="328" spans="1:11" x14ac:dyDescent="0.35">
      <c r="A328" s="10"/>
      <c r="B328" s="2"/>
      <c r="C328" s="2"/>
      <c r="D328" s="7"/>
      <c r="E328" s="7"/>
      <c r="G328" s="7"/>
      <c r="H328" s="7"/>
      <c r="I328" s="7"/>
      <c r="K328" s="15"/>
    </row>
    <row r="329" spans="1:11" x14ac:dyDescent="0.35">
      <c r="A329" s="10"/>
      <c r="B329" s="2"/>
      <c r="C329" s="2"/>
      <c r="D329" s="7"/>
      <c r="E329" s="7"/>
      <c r="G329" s="7"/>
      <c r="H329" s="7"/>
      <c r="I329" s="7"/>
      <c r="K329" s="15"/>
    </row>
    <row r="330" spans="1:11" x14ac:dyDescent="0.35">
      <c r="A330" s="10"/>
      <c r="B330" s="2"/>
      <c r="C330" s="2"/>
      <c r="D330" s="7"/>
      <c r="E330" s="7"/>
      <c r="G330" s="7"/>
      <c r="H330" s="7"/>
      <c r="I330" s="7"/>
      <c r="K330" s="15"/>
    </row>
    <row r="331" spans="1:11" x14ac:dyDescent="0.35">
      <c r="A331" s="10"/>
      <c r="B331" s="2"/>
      <c r="C331" s="2"/>
      <c r="D331" s="7"/>
      <c r="E331" s="7"/>
      <c r="G331" s="7"/>
      <c r="H331" s="7"/>
      <c r="I331" s="7"/>
      <c r="K331" s="15"/>
    </row>
    <row r="332" spans="1:11" x14ac:dyDescent="0.35">
      <c r="A332" s="10"/>
      <c r="B332" s="2"/>
      <c r="C332" s="2"/>
      <c r="D332" s="7"/>
      <c r="E332" s="7"/>
      <c r="G332" s="7"/>
      <c r="H332" s="7"/>
      <c r="I332" s="7"/>
      <c r="K332" s="15"/>
    </row>
    <row r="333" spans="1:11" x14ac:dyDescent="0.35">
      <c r="A333" s="10"/>
      <c r="B333" s="2"/>
      <c r="C333" s="2"/>
      <c r="D333" s="7"/>
      <c r="E333" s="7"/>
      <c r="G333" s="7"/>
      <c r="H333" s="7"/>
      <c r="I333" s="7"/>
      <c r="K333" s="15"/>
    </row>
    <row r="334" spans="1:11" x14ac:dyDescent="0.35">
      <c r="A334" s="10"/>
      <c r="B334" s="2"/>
      <c r="C334" s="2"/>
      <c r="D334" s="7"/>
      <c r="E334" s="7"/>
      <c r="G334" s="7"/>
      <c r="H334" s="7"/>
      <c r="I334" s="7"/>
      <c r="K334" s="15"/>
    </row>
    <row r="335" spans="1:11" x14ac:dyDescent="0.35">
      <c r="A335" s="10"/>
      <c r="B335" s="2"/>
      <c r="C335" s="2"/>
      <c r="D335" s="7"/>
      <c r="E335" s="7"/>
      <c r="G335" s="7"/>
      <c r="H335" s="7"/>
      <c r="I335" s="7"/>
      <c r="K335" s="15"/>
    </row>
    <row r="336" spans="1:11" x14ac:dyDescent="0.35">
      <c r="A336" s="10"/>
      <c r="B336" s="2"/>
      <c r="C336" s="2"/>
      <c r="D336" s="7"/>
      <c r="E336" s="7"/>
      <c r="G336" s="7"/>
      <c r="H336" s="7"/>
      <c r="I336" s="7"/>
      <c r="K336" s="15"/>
    </row>
    <row r="337" spans="1:11" x14ac:dyDescent="0.35">
      <c r="A337" s="10"/>
      <c r="B337" s="2"/>
      <c r="C337" s="2"/>
      <c r="D337" s="7"/>
      <c r="E337" s="7"/>
      <c r="G337" s="7"/>
      <c r="H337" s="7"/>
      <c r="I337" s="7"/>
      <c r="K337" s="15"/>
    </row>
    <row r="338" spans="1:11" x14ac:dyDescent="0.35">
      <c r="A338" s="10"/>
      <c r="B338" s="2"/>
      <c r="C338" s="2"/>
      <c r="D338" s="7"/>
      <c r="E338" s="7"/>
      <c r="G338" s="7"/>
      <c r="H338" s="7"/>
      <c r="I338" s="7"/>
      <c r="K338" s="15"/>
    </row>
    <row r="339" spans="1:11" x14ac:dyDescent="0.35">
      <c r="A339" s="10"/>
      <c r="B339" s="2"/>
      <c r="C339" s="2"/>
      <c r="D339" s="7"/>
      <c r="E339" s="7"/>
      <c r="G339" s="7"/>
      <c r="H339" s="7"/>
      <c r="I339" s="7"/>
      <c r="K339" s="15"/>
    </row>
    <row r="340" spans="1:11" x14ac:dyDescent="0.35">
      <c r="A340" s="10"/>
      <c r="B340" s="2"/>
      <c r="C340" s="2"/>
      <c r="D340" s="7"/>
      <c r="E340" s="7"/>
      <c r="G340" s="7"/>
      <c r="H340" s="7"/>
      <c r="I340" s="7"/>
      <c r="K340" s="15"/>
    </row>
    <row r="341" spans="1:11" x14ac:dyDescent="0.35">
      <c r="A341" s="10"/>
      <c r="B341" s="2"/>
      <c r="C341" s="2"/>
      <c r="D341" s="7"/>
      <c r="E341" s="7"/>
      <c r="G341" s="7"/>
      <c r="H341" s="7"/>
      <c r="I341" s="7"/>
      <c r="K341" s="15"/>
    </row>
    <row r="342" spans="1:11" x14ac:dyDescent="0.35">
      <c r="A342" s="10"/>
      <c r="B342" s="2"/>
      <c r="C342" s="2"/>
      <c r="D342" s="7"/>
      <c r="E342" s="7"/>
      <c r="G342" s="7"/>
      <c r="H342" s="7"/>
      <c r="I342" s="7"/>
      <c r="K342" s="15"/>
    </row>
    <row r="343" spans="1:11" x14ac:dyDescent="0.35">
      <c r="A343" s="10"/>
      <c r="B343" s="2"/>
      <c r="C343" s="2"/>
      <c r="D343" s="7"/>
      <c r="E343" s="7"/>
      <c r="G343" s="7"/>
      <c r="H343" s="7"/>
      <c r="I343" s="7"/>
      <c r="K343" s="15"/>
    </row>
    <row r="344" spans="1:11" x14ac:dyDescent="0.35">
      <c r="A344" s="10"/>
      <c r="B344" s="2"/>
      <c r="C344" s="2"/>
      <c r="D344" s="7"/>
      <c r="E344" s="7"/>
      <c r="G344" s="7"/>
      <c r="H344" s="7"/>
      <c r="I344" s="7"/>
      <c r="K344" s="15"/>
    </row>
    <row r="345" spans="1:11" x14ac:dyDescent="0.35">
      <c r="A345" s="10"/>
      <c r="B345" s="2"/>
      <c r="C345" s="2"/>
      <c r="D345" s="7"/>
      <c r="E345" s="7"/>
      <c r="G345" s="7"/>
      <c r="H345" s="7"/>
      <c r="I345" s="7"/>
      <c r="K345" s="15"/>
    </row>
    <row r="346" spans="1:11" x14ac:dyDescent="0.35">
      <c r="A346" s="10"/>
      <c r="B346" s="2"/>
      <c r="C346" s="2"/>
      <c r="D346" s="7"/>
      <c r="E346" s="7"/>
      <c r="G346" s="7"/>
      <c r="H346" s="7"/>
      <c r="I346" s="7"/>
      <c r="K346" s="15"/>
    </row>
    <row r="347" spans="1:11" x14ac:dyDescent="0.35">
      <c r="A347" s="10"/>
      <c r="B347" s="2"/>
      <c r="C347" s="2"/>
      <c r="D347" s="7"/>
      <c r="E347" s="7"/>
      <c r="G347" s="7"/>
      <c r="H347" s="7"/>
      <c r="I347" s="7"/>
      <c r="K347" s="15"/>
    </row>
    <row r="348" spans="1:11" x14ac:dyDescent="0.35">
      <c r="A348" s="10"/>
      <c r="B348" s="2"/>
      <c r="C348" s="2"/>
      <c r="D348" s="7"/>
      <c r="E348" s="7"/>
      <c r="G348" s="7"/>
      <c r="H348" s="7"/>
      <c r="I348" s="7"/>
      <c r="K348" s="15"/>
    </row>
    <row r="349" spans="1:11" x14ac:dyDescent="0.35">
      <c r="A349" s="10"/>
      <c r="B349" s="2"/>
      <c r="C349" s="2"/>
      <c r="D349" s="7"/>
      <c r="E349" s="7"/>
      <c r="G349" s="7"/>
      <c r="H349" s="7"/>
      <c r="I349" s="7"/>
      <c r="K349" s="15"/>
    </row>
    <row r="350" spans="1:11" x14ac:dyDescent="0.35">
      <c r="A350" s="10"/>
      <c r="B350" s="2"/>
      <c r="C350" s="2"/>
      <c r="D350" s="7"/>
      <c r="E350" s="7"/>
      <c r="G350" s="7"/>
      <c r="H350" s="7"/>
      <c r="I350" s="7"/>
      <c r="K350" s="15"/>
    </row>
    <row r="351" spans="1:11" x14ac:dyDescent="0.35">
      <c r="A351" s="10"/>
      <c r="B351" s="2"/>
      <c r="C351" s="2"/>
      <c r="D351" s="7"/>
      <c r="E351" s="7"/>
      <c r="G351" s="7"/>
      <c r="H351" s="7"/>
      <c r="I351" s="7"/>
      <c r="K351" s="15"/>
    </row>
    <row r="352" spans="1:11" x14ac:dyDescent="0.35">
      <c r="A352" s="10"/>
      <c r="B352" s="2"/>
      <c r="C352" s="2"/>
      <c r="D352" s="7"/>
      <c r="E352" s="7"/>
      <c r="G352" s="7"/>
      <c r="H352" s="7"/>
      <c r="I352" s="7"/>
      <c r="K352" s="15"/>
    </row>
    <row r="353" spans="1:11" x14ac:dyDescent="0.35">
      <c r="A353" s="10"/>
      <c r="B353" s="2"/>
      <c r="C353" s="2"/>
      <c r="D353" s="7"/>
      <c r="E353" s="7"/>
      <c r="G353" s="7"/>
      <c r="H353" s="7"/>
      <c r="I353" s="7"/>
      <c r="K353" s="15"/>
    </row>
    <row r="354" spans="1:11" x14ac:dyDescent="0.35">
      <c r="A354" s="10"/>
      <c r="B354" s="2"/>
      <c r="C354" s="2"/>
      <c r="D354" s="7"/>
      <c r="E354" s="7"/>
      <c r="G354" s="7"/>
      <c r="H354" s="7"/>
      <c r="I354" s="7"/>
      <c r="K354" s="15"/>
    </row>
    <row r="355" spans="1:11" x14ac:dyDescent="0.35">
      <c r="A355" s="10"/>
      <c r="B355" s="2"/>
      <c r="C355" s="2"/>
      <c r="D355" s="7"/>
      <c r="E355" s="7"/>
      <c r="G355" s="7"/>
      <c r="H355" s="7"/>
      <c r="I355" s="7"/>
      <c r="K355" s="15"/>
    </row>
    <row r="356" spans="1:11" x14ac:dyDescent="0.35">
      <c r="A356" s="10"/>
      <c r="B356" s="2"/>
      <c r="C356" s="2"/>
      <c r="D356" s="7"/>
      <c r="E356" s="7"/>
      <c r="G356" s="7"/>
      <c r="H356" s="7"/>
      <c r="I356" s="7"/>
      <c r="K356" s="15"/>
    </row>
    <row r="357" spans="1:11" x14ac:dyDescent="0.35">
      <c r="A357" s="10"/>
      <c r="B357" s="2"/>
      <c r="C357" s="2"/>
      <c r="D357" s="7"/>
      <c r="E357" s="7"/>
      <c r="G357" s="7"/>
      <c r="H357" s="7"/>
      <c r="I357" s="7"/>
      <c r="K357" s="15"/>
    </row>
    <row r="358" spans="1:11" x14ac:dyDescent="0.35">
      <c r="A358" s="10"/>
      <c r="B358" s="2"/>
      <c r="C358" s="2"/>
      <c r="D358" s="7"/>
      <c r="E358" s="7"/>
      <c r="G358" s="7"/>
      <c r="H358" s="7"/>
      <c r="I358" s="7"/>
      <c r="K358" s="15"/>
    </row>
    <row r="359" spans="1:11" x14ac:dyDescent="0.35">
      <c r="A359" s="10"/>
      <c r="B359" s="2"/>
      <c r="C359" s="2"/>
      <c r="D359" s="7"/>
      <c r="E359" s="7"/>
      <c r="G359" s="7"/>
      <c r="H359" s="7"/>
      <c r="I359" s="7"/>
      <c r="K359" s="15"/>
    </row>
    <row r="360" spans="1:11" x14ac:dyDescent="0.35">
      <c r="A360" s="10"/>
      <c r="B360" s="2"/>
      <c r="C360" s="2"/>
      <c r="D360" s="7"/>
      <c r="E360" s="7"/>
      <c r="G360" s="7"/>
      <c r="H360" s="7"/>
      <c r="I360" s="7"/>
      <c r="K360" s="15"/>
    </row>
    <row r="361" spans="1:11" x14ac:dyDescent="0.35">
      <c r="A361" s="10"/>
      <c r="B361" s="2"/>
      <c r="C361" s="2"/>
      <c r="D361" s="7"/>
      <c r="E361" s="7"/>
      <c r="G361" s="7"/>
      <c r="H361" s="7"/>
      <c r="I361" s="7"/>
      <c r="K361" s="15"/>
    </row>
    <row r="362" spans="1:11" x14ac:dyDescent="0.35">
      <c r="A362" s="10"/>
      <c r="B362" s="2"/>
      <c r="C362" s="2"/>
      <c r="D362" s="7"/>
      <c r="E362" s="7"/>
      <c r="G362" s="7"/>
      <c r="H362" s="7"/>
      <c r="I362" s="7"/>
      <c r="K362" s="15"/>
    </row>
    <row r="363" spans="1:11" x14ac:dyDescent="0.35">
      <c r="A363" s="10"/>
      <c r="B363" s="2"/>
      <c r="C363" s="2"/>
      <c r="D363" s="7"/>
      <c r="E363" s="7"/>
      <c r="G363" s="7"/>
      <c r="H363" s="7"/>
      <c r="I363" s="7"/>
      <c r="K363" s="15"/>
    </row>
    <row r="364" spans="1:11" x14ac:dyDescent="0.35">
      <c r="A364" s="10"/>
      <c r="B364" s="2"/>
      <c r="C364" s="2"/>
      <c r="D364" s="7"/>
      <c r="E364" s="7"/>
      <c r="G364" s="7"/>
      <c r="H364" s="7"/>
      <c r="I364" s="7"/>
      <c r="K364" s="15"/>
    </row>
    <row r="365" spans="1:11" x14ac:dyDescent="0.35">
      <c r="A365" s="10"/>
      <c r="B365" s="2"/>
      <c r="C365" s="2"/>
      <c r="D365" s="7"/>
      <c r="E365" s="7"/>
      <c r="G365" s="7"/>
      <c r="H365" s="7"/>
      <c r="I365" s="7"/>
      <c r="K365" s="15"/>
    </row>
    <row r="366" spans="1:11" x14ac:dyDescent="0.35">
      <c r="A366" s="10"/>
      <c r="B366" s="2"/>
      <c r="C366" s="2"/>
      <c r="D366" s="7"/>
      <c r="E366" s="7"/>
      <c r="G366" s="7"/>
      <c r="H366" s="7"/>
      <c r="I366" s="7"/>
      <c r="K366" s="15"/>
    </row>
    <row r="367" spans="1:11" x14ac:dyDescent="0.35">
      <c r="A367" s="10"/>
      <c r="B367" s="2"/>
      <c r="C367" s="2"/>
      <c r="D367" s="7"/>
      <c r="E367" s="7"/>
      <c r="G367" s="7"/>
      <c r="H367" s="7"/>
      <c r="I367" s="7"/>
      <c r="K367" s="15"/>
    </row>
    <row r="368" spans="1:11" x14ac:dyDescent="0.35">
      <c r="A368" s="10"/>
      <c r="B368" s="2"/>
      <c r="C368" s="2"/>
      <c r="D368" s="7"/>
      <c r="E368" s="7"/>
      <c r="G368" s="7"/>
      <c r="H368" s="7"/>
      <c r="I368" s="7"/>
      <c r="K368" s="15"/>
    </row>
    <row r="369" spans="1:11" x14ac:dyDescent="0.35">
      <c r="A369" s="10"/>
      <c r="B369" s="2"/>
      <c r="C369" s="2"/>
      <c r="D369" s="7"/>
      <c r="E369" s="7"/>
      <c r="G369" s="7"/>
      <c r="H369" s="7"/>
      <c r="I369" s="7"/>
      <c r="K369" s="15"/>
    </row>
    <row r="370" spans="1:11" x14ac:dyDescent="0.35">
      <c r="A370" s="10"/>
      <c r="B370" s="2"/>
      <c r="C370" s="2"/>
      <c r="D370" s="7"/>
      <c r="E370" s="7"/>
      <c r="G370" s="7"/>
      <c r="H370" s="7"/>
      <c r="I370" s="7"/>
      <c r="K370" s="15"/>
    </row>
    <row r="371" spans="1:11" x14ac:dyDescent="0.35">
      <c r="A371" s="10"/>
      <c r="B371" s="2"/>
      <c r="C371" s="2"/>
      <c r="D371" s="7"/>
      <c r="E371" s="7"/>
      <c r="G371" s="7"/>
      <c r="H371" s="7"/>
      <c r="I371" s="7"/>
      <c r="K371" s="15"/>
    </row>
    <row r="372" spans="1:11" x14ac:dyDescent="0.35">
      <c r="A372" s="10"/>
      <c r="B372" s="2"/>
      <c r="C372" s="2"/>
      <c r="D372" s="7"/>
      <c r="E372" s="7"/>
      <c r="G372" s="7"/>
      <c r="H372" s="7"/>
      <c r="I372" s="7"/>
      <c r="K372" s="15"/>
    </row>
    <row r="373" spans="1:11" x14ac:dyDescent="0.35">
      <c r="A373" s="10"/>
      <c r="B373" s="2"/>
      <c r="C373" s="2"/>
      <c r="D373" s="7"/>
      <c r="E373" s="7"/>
      <c r="G373" s="7"/>
      <c r="H373" s="7"/>
      <c r="I373" s="7"/>
      <c r="K373" s="15"/>
    </row>
    <row r="374" spans="1:11" x14ac:dyDescent="0.35">
      <c r="A374" s="10"/>
      <c r="B374" s="2"/>
      <c r="C374" s="2"/>
      <c r="D374" s="7"/>
      <c r="E374" s="7"/>
      <c r="G374" s="7"/>
      <c r="H374" s="7"/>
      <c r="I374" s="7"/>
      <c r="K374" s="15"/>
    </row>
    <row r="375" spans="1:11" x14ac:dyDescent="0.35">
      <c r="A375" s="10"/>
      <c r="B375" s="2"/>
      <c r="C375" s="2"/>
      <c r="D375" s="7"/>
      <c r="E375" s="7"/>
      <c r="G375" s="7"/>
      <c r="H375" s="7"/>
      <c r="I375" s="7"/>
      <c r="K375" s="15"/>
    </row>
    <row r="376" spans="1:11" x14ac:dyDescent="0.35">
      <c r="A376" s="10"/>
      <c r="B376" s="2"/>
      <c r="C376" s="2"/>
      <c r="D376" s="7"/>
      <c r="E376" s="7"/>
      <c r="G376" s="7"/>
      <c r="H376" s="7"/>
      <c r="I376" s="7"/>
      <c r="K376" s="15"/>
    </row>
    <row r="377" spans="1:11" x14ac:dyDescent="0.35">
      <c r="A377" s="10"/>
      <c r="B377" s="2"/>
      <c r="C377" s="2"/>
      <c r="D377" s="7"/>
      <c r="E377" s="7"/>
      <c r="G377" s="7"/>
      <c r="H377" s="7"/>
      <c r="I377" s="7"/>
      <c r="K377" s="15"/>
    </row>
    <row r="378" spans="1:11" x14ac:dyDescent="0.35">
      <c r="A378" s="10"/>
      <c r="B378" s="2"/>
      <c r="C378" s="2"/>
      <c r="D378" s="7"/>
      <c r="E378" s="7"/>
      <c r="G378" s="7"/>
      <c r="H378" s="7"/>
      <c r="I378" s="7"/>
      <c r="K378" s="15"/>
    </row>
    <row r="379" spans="1:11" x14ac:dyDescent="0.35">
      <c r="A379" s="10"/>
      <c r="B379" s="2"/>
      <c r="C379" s="2"/>
      <c r="D379" s="7"/>
      <c r="E379" s="7"/>
      <c r="G379" s="7"/>
      <c r="H379" s="7"/>
      <c r="I379" s="7"/>
      <c r="K379" s="15"/>
    </row>
    <row r="380" spans="1:11" x14ac:dyDescent="0.35">
      <c r="A380" s="10"/>
      <c r="B380" s="2"/>
      <c r="C380" s="2"/>
      <c r="D380" s="7"/>
      <c r="E380" s="7"/>
      <c r="G380" s="7"/>
      <c r="H380" s="7"/>
      <c r="I380" s="7"/>
      <c r="K380" s="15"/>
    </row>
    <row r="381" spans="1:11" x14ac:dyDescent="0.35">
      <c r="A381" s="10"/>
      <c r="B381" s="2"/>
      <c r="C381" s="2"/>
      <c r="D381" s="7"/>
      <c r="E381" s="7"/>
      <c r="G381" s="7"/>
      <c r="H381" s="7"/>
      <c r="I381" s="7"/>
      <c r="K381" s="15"/>
    </row>
    <row r="382" spans="1:11" x14ac:dyDescent="0.35">
      <c r="A382" s="10"/>
      <c r="B382" s="2"/>
      <c r="C382" s="2"/>
      <c r="D382" s="7"/>
      <c r="E382" s="7"/>
      <c r="G382" s="7"/>
      <c r="H382" s="7"/>
      <c r="I382" s="7"/>
      <c r="K382" s="15"/>
    </row>
    <row r="383" spans="1:11" x14ac:dyDescent="0.35">
      <c r="A383" s="10"/>
      <c r="B383" s="2"/>
      <c r="C383" s="2"/>
      <c r="D383" s="7"/>
      <c r="E383" s="7"/>
      <c r="G383" s="7"/>
      <c r="H383" s="7"/>
      <c r="I383" s="7"/>
      <c r="K383" s="15"/>
    </row>
    <row r="384" spans="1:11" x14ac:dyDescent="0.35">
      <c r="A384" s="10"/>
      <c r="B384" s="2"/>
      <c r="C384" s="2"/>
      <c r="D384" s="7"/>
      <c r="E384" s="7"/>
      <c r="G384" s="7"/>
      <c r="H384" s="7"/>
      <c r="I384" s="7"/>
      <c r="K384" s="15"/>
    </row>
    <row r="385" spans="1:11" x14ac:dyDescent="0.35">
      <c r="A385" s="10"/>
      <c r="B385" s="2"/>
      <c r="C385" s="2"/>
      <c r="D385" s="7"/>
      <c r="E385" s="7"/>
      <c r="G385" s="7"/>
      <c r="H385" s="7"/>
      <c r="I385" s="7"/>
      <c r="K385" s="15"/>
    </row>
    <row r="386" spans="1:11" x14ac:dyDescent="0.35">
      <c r="A386" s="10"/>
      <c r="B386" s="2"/>
      <c r="C386" s="2"/>
      <c r="D386" s="7"/>
      <c r="E386" s="7"/>
      <c r="G386" s="7"/>
      <c r="H386" s="7"/>
      <c r="I386" s="7"/>
      <c r="K386" s="15"/>
    </row>
    <row r="387" spans="1:11" x14ac:dyDescent="0.35">
      <c r="A387" s="10"/>
      <c r="B387" s="2"/>
      <c r="C387" s="2"/>
      <c r="D387" s="7"/>
      <c r="E387" s="7"/>
      <c r="G387" s="7"/>
      <c r="H387" s="7"/>
      <c r="I387" s="7"/>
      <c r="K387" s="15"/>
    </row>
    <row r="388" spans="1:11" x14ac:dyDescent="0.35">
      <c r="A388" s="10"/>
      <c r="B388" s="2"/>
      <c r="C388" s="2"/>
      <c r="D388" s="7"/>
      <c r="E388" s="7"/>
      <c r="G388" s="7"/>
      <c r="H388" s="7"/>
      <c r="I388" s="7"/>
      <c r="K388" s="15"/>
    </row>
    <row r="389" spans="1:11" x14ac:dyDescent="0.35">
      <c r="A389" s="10"/>
      <c r="B389" s="2"/>
      <c r="C389" s="2"/>
      <c r="D389" s="7"/>
      <c r="E389" s="7"/>
      <c r="G389" s="7"/>
      <c r="H389" s="7"/>
      <c r="I389" s="7"/>
      <c r="K389" s="15"/>
    </row>
    <row r="390" spans="1:11" x14ac:dyDescent="0.35">
      <c r="A390" s="10"/>
      <c r="B390" s="2"/>
      <c r="C390" s="2"/>
      <c r="D390" s="7"/>
      <c r="E390" s="7"/>
      <c r="G390" s="7"/>
      <c r="H390" s="7"/>
      <c r="I390" s="7"/>
      <c r="K390" s="15"/>
    </row>
    <row r="391" spans="1:11" x14ac:dyDescent="0.35">
      <c r="A391" s="10"/>
      <c r="B391" s="2"/>
      <c r="C391" s="2"/>
      <c r="D391" s="7"/>
      <c r="E391" s="7"/>
      <c r="G391" s="7"/>
      <c r="H391" s="7"/>
      <c r="I391" s="7"/>
      <c r="K391" s="15"/>
    </row>
    <row r="392" spans="1:11" x14ac:dyDescent="0.35">
      <c r="A392" s="10"/>
      <c r="B392" s="2"/>
      <c r="C392" s="2"/>
      <c r="D392" s="7"/>
      <c r="E392" s="7"/>
      <c r="G392" s="7"/>
      <c r="H392" s="7"/>
      <c r="I392" s="7"/>
      <c r="K392" s="15"/>
    </row>
    <row r="393" spans="1:11" x14ac:dyDescent="0.35">
      <c r="A393" s="10"/>
      <c r="B393" s="2"/>
      <c r="C393" s="2"/>
      <c r="D393" s="7"/>
      <c r="E393" s="7"/>
      <c r="G393" s="7"/>
      <c r="H393" s="7"/>
      <c r="I393" s="7"/>
      <c r="K393" s="15"/>
    </row>
    <row r="394" spans="1:11" x14ac:dyDescent="0.35">
      <c r="A394" s="10"/>
      <c r="B394" s="2"/>
      <c r="C394" s="2"/>
      <c r="D394" s="7"/>
      <c r="E394" s="7"/>
      <c r="G394" s="7"/>
      <c r="H394" s="7"/>
      <c r="I394" s="7"/>
      <c r="K394" s="15"/>
    </row>
    <row r="395" spans="1:11" x14ac:dyDescent="0.35">
      <c r="A395" s="10"/>
      <c r="B395" s="2"/>
      <c r="C395" s="2"/>
      <c r="D395" s="7"/>
      <c r="E395" s="7"/>
      <c r="G395" s="7"/>
      <c r="H395" s="7"/>
      <c r="I395" s="7"/>
      <c r="K395" s="15"/>
    </row>
    <row r="396" spans="1:11" x14ac:dyDescent="0.35">
      <c r="A396" s="10"/>
      <c r="B396" s="2"/>
      <c r="C396" s="2"/>
      <c r="D396" s="7"/>
      <c r="E396" s="7"/>
      <c r="G396" s="7"/>
      <c r="H396" s="7"/>
      <c r="I396" s="7"/>
      <c r="K396" s="15"/>
    </row>
    <row r="397" spans="1:11" x14ac:dyDescent="0.35">
      <c r="A397" s="10"/>
      <c r="B397" s="2"/>
      <c r="C397" s="2"/>
      <c r="D397" s="7"/>
      <c r="E397" s="7"/>
      <c r="G397" s="7"/>
      <c r="H397" s="7"/>
      <c r="I397" s="7"/>
      <c r="K397" s="15"/>
    </row>
    <row r="398" spans="1:11" x14ac:dyDescent="0.35">
      <c r="A398" s="10"/>
      <c r="B398" s="2"/>
      <c r="C398" s="2"/>
      <c r="D398" s="7"/>
      <c r="E398" s="7"/>
      <c r="G398" s="7"/>
      <c r="H398" s="7"/>
      <c r="I398" s="7"/>
      <c r="K398" s="15"/>
    </row>
    <row r="399" spans="1:11" x14ac:dyDescent="0.35">
      <c r="A399" s="10"/>
      <c r="B399" s="2"/>
      <c r="C399" s="2"/>
      <c r="D399" s="7"/>
      <c r="E399" s="7"/>
      <c r="G399" s="7"/>
      <c r="H399" s="7"/>
      <c r="I399" s="7"/>
      <c r="K399" s="15"/>
    </row>
    <row r="400" spans="1:11" x14ac:dyDescent="0.35">
      <c r="A400" s="10"/>
      <c r="B400" s="2"/>
      <c r="C400" s="2"/>
      <c r="D400" s="7"/>
      <c r="E400" s="7"/>
      <c r="G400" s="7"/>
      <c r="H400" s="7"/>
      <c r="I400" s="7"/>
      <c r="K400" s="15"/>
    </row>
    <row r="401" spans="1:11" x14ac:dyDescent="0.35">
      <c r="A401" s="10"/>
      <c r="B401" s="2"/>
      <c r="C401" s="2"/>
      <c r="D401" s="7"/>
      <c r="E401" s="7"/>
      <c r="G401" s="7"/>
      <c r="H401" s="7"/>
      <c r="I401" s="7"/>
      <c r="K401" s="15"/>
    </row>
    <row r="402" spans="1:11" x14ac:dyDescent="0.35">
      <c r="A402" s="10"/>
      <c r="B402" s="2"/>
      <c r="C402" s="2"/>
      <c r="D402" s="7"/>
      <c r="E402" s="7"/>
      <c r="G402" s="7"/>
      <c r="H402" s="7"/>
      <c r="I402" s="7"/>
      <c r="K402" s="15"/>
    </row>
    <row r="403" spans="1:11" x14ac:dyDescent="0.35">
      <c r="A403" s="10"/>
      <c r="B403" s="2"/>
      <c r="C403" s="2"/>
      <c r="D403" s="7"/>
      <c r="E403" s="7"/>
      <c r="G403" s="7"/>
      <c r="H403" s="7"/>
      <c r="I403" s="7"/>
      <c r="K403" s="15"/>
    </row>
    <row r="404" spans="1:11" x14ac:dyDescent="0.35">
      <c r="A404" s="10"/>
      <c r="B404" s="2"/>
      <c r="C404" s="2"/>
      <c r="D404" s="7"/>
      <c r="E404" s="7"/>
      <c r="G404" s="7"/>
      <c r="H404" s="7"/>
      <c r="I404" s="7"/>
      <c r="K404" s="15"/>
    </row>
    <row r="405" spans="1:11" x14ac:dyDescent="0.35">
      <c r="A405" s="10"/>
      <c r="B405" s="2"/>
      <c r="C405" s="2"/>
      <c r="D405" s="7"/>
      <c r="E405" s="7"/>
      <c r="G405" s="7"/>
      <c r="H405" s="7"/>
      <c r="I405" s="7"/>
      <c r="K405" s="15"/>
    </row>
    <row r="406" spans="1:11" x14ac:dyDescent="0.35">
      <c r="A406" s="10"/>
      <c r="B406" s="2"/>
      <c r="C406" s="2"/>
      <c r="D406" s="7"/>
      <c r="E406" s="7"/>
      <c r="G406" s="7"/>
      <c r="H406" s="7"/>
      <c r="I406" s="7"/>
      <c r="K406" s="15"/>
    </row>
    <row r="407" spans="1:11" x14ac:dyDescent="0.35">
      <c r="A407" s="10"/>
      <c r="B407" s="2"/>
      <c r="C407" s="2"/>
      <c r="D407" s="7"/>
      <c r="E407" s="7"/>
      <c r="G407" s="7"/>
      <c r="H407" s="7"/>
      <c r="I407" s="7"/>
      <c r="K407" s="15"/>
    </row>
    <row r="408" spans="1:11" x14ac:dyDescent="0.35">
      <c r="A408" s="10"/>
      <c r="B408" s="2"/>
      <c r="C408" s="2"/>
      <c r="D408" s="7"/>
      <c r="E408" s="7"/>
      <c r="G408" s="7"/>
      <c r="H408" s="7"/>
      <c r="I408" s="7"/>
      <c r="K408" s="15"/>
    </row>
    <row r="409" spans="1:11" x14ac:dyDescent="0.35">
      <c r="A409" s="10"/>
      <c r="B409" s="2"/>
      <c r="C409" s="2"/>
      <c r="D409" s="7"/>
      <c r="E409" s="7"/>
      <c r="G409" s="7"/>
      <c r="H409" s="7"/>
      <c r="I409" s="7"/>
      <c r="K409" s="15"/>
    </row>
    <row r="410" spans="1:11" x14ac:dyDescent="0.35">
      <c r="A410" s="10"/>
      <c r="B410" s="2"/>
      <c r="C410" s="2"/>
      <c r="D410" s="7"/>
      <c r="E410" s="7"/>
      <c r="G410" s="7"/>
      <c r="H410" s="7"/>
      <c r="I410" s="7"/>
      <c r="K410" s="15"/>
    </row>
    <row r="411" spans="1:11" x14ac:dyDescent="0.35">
      <c r="A411" s="10"/>
      <c r="B411" s="2"/>
      <c r="C411" s="2"/>
      <c r="D411" s="7"/>
      <c r="E411" s="7"/>
      <c r="G411" s="7"/>
      <c r="H411" s="7"/>
      <c r="I411" s="7"/>
      <c r="K411" s="15"/>
    </row>
    <row r="412" spans="1:11" x14ac:dyDescent="0.35">
      <c r="A412" s="10"/>
      <c r="B412" s="2"/>
      <c r="C412" s="2"/>
      <c r="D412" s="7"/>
      <c r="E412" s="7"/>
      <c r="G412" s="7"/>
      <c r="H412" s="7"/>
      <c r="I412" s="7"/>
      <c r="K412" s="15"/>
    </row>
    <row r="413" spans="1:11" x14ac:dyDescent="0.35">
      <c r="A413" s="10"/>
      <c r="B413" s="2"/>
      <c r="C413" s="2"/>
      <c r="D413" s="7"/>
      <c r="E413" s="7"/>
      <c r="G413" s="7"/>
      <c r="H413" s="7"/>
      <c r="I413" s="7"/>
      <c r="K413" s="15"/>
    </row>
    <row r="414" spans="1:11" x14ac:dyDescent="0.35">
      <c r="A414" s="10"/>
      <c r="B414" s="2"/>
      <c r="C414" s="2"/>
      <c r="D414" s="7"/>
      <c r="E414" s="7"/>
      <c r="G414" s="7"/>
      <c r="H414" s="7"/>
      <c r="I414" s="7"/>
      <c r="K414" s="15"/>
    </row>
    <row r="415" spans="1:11" x14ac:dyDescent="0.35">
      <c r="A415" s="10"/>
      <c r="B415" s="2"/>
      <c r="C415" s="2"/>
      <c r="D415" s="7"/>
      <c r="E415" s="7"/>
      <c r="G415" s="7"/>
      <c r="H415" s="7"/>
      <c r="I415" s="7"/>
      <c r="K415" s="15"/>
    </row>
    <row r="416" spans="1:11" x14ac:dyDescent="0.35">
      <c r="A416" s="10"/>
      <c r="B416" s="2"/>
      <c r="C416" s="2"/>
      <c r="D416" s="7"/>
      <c r="E416" s="7"/>
      <c r="G416" s="7"/>
      <c r="H416" s="7"/>
      <c r="I416" s="7"/>
      <c r="K416" s="15"/>
    </row>
    <row r="417" spans="1:11" x14ac:dyDescent="0.35">
      <c r="A417" s="10"/>
      <c r="B417" s="2"/>
      <c r="C417" s="2"/>
      <c r="D417" s="7"/>
      <c r="E417" s="7"/>
      <c r="G417" s="7"/>
      <c r="H417" s="7"/>
      <c r="I417" s="7"/>
      <c r="K417" s="15"/>
    </row>
    <row r="418" spans="1:11" x14ac:dyDescent="0.35">
      <c r="A418" s="10"/>
      <c r="B418" s="2"/>
      <c r="C418" s="2"/>
      <c r="D418" s="7"/>
      <c r="E418" s="7"/>
      <c r="G418" s="7"/>
      <c r="H418" s="7"/>
      <c r="I418" s="7"/>
      <c r="K418" s="15"/>
    </row>
    <row r="419" spans="1:11" x14ac:dyDescent="0.35">
      <c r="A419" s="10"/>
      <c r="B419" s="2"/>
      <c r="C419" s="2"/>
      <c r="D419" s="7"/>
      <c r="E419" s="7"/>
      <c r="G419" s="7"/>
      <c r="H419" s="7"/>
      <c r="I419" s="7"/>
      <c r="K419" s="15"/>
    </row>
    <row r="420" spans="1:11" x14ac:dyDescent="0.35">
      <c r="A420" s="10"/>
      <c r="B420" s="2"/>
      <c r="C420" s="2"/>
      <c r="D420" s="7"/>
      <c r="E420" s="7"/>
      <c r="G420" s="7"/>
      <c r="H420" s="7"/>
      <c r="I420" s="7"/>
      <c r="K420" s="15"/>
    </row>
    <row r="421" spans="1:11" x14ac:dyDescent="0.35">
      <c r="A421" s="10"/>
      <c r="B421" s="2"/>
      <c r="C421" s="2"/>
      <c r="D421" s="7"/>
      <c r="E421" s="7"/>
      <c r="G421" s="7"/>
      <c r="H421" s="7"/>
      <c r="I421" s="7"/>
      <c r="K421" s="15"/>
    </row>
    <row r="422" spans="1:11" x14ac:dyDescent="0.35">
      <c r="A422" s="10"/>
      <c r="B422" s="2"/>
      <c r="C422" s="2"/>
      <c r="D422" s="7"/>
      <c r="E422" s="7"/>
      <c r="G422" s="7"/>
      <c r="H422" s="7"/>
      <c r="I422" s="7"/>
      <c r="K422" s="15"/>
    </row>
    <row r="423" spans="1:11" x14ac:dyDescent="0.35">
      <c r="A423" s="10"/>
      <c r="B423" s="2"/>
      <c r="C423" s="2"/>
      <c r="D423" s="7"/>
      <c r="E423" s="7"/>
      <c r="G423" s="7"/>
      <c r="H423" s="7"/>
      <c r="I423" s="7"/>
      <c r="K423" s="15"/>
    </row>
    <row r="424" spans="1:11" x14ac:dyDescent="0.35">
      <c r="A424" s="10"/>
      <c r="B424" s="2"/>
      <c r="C424" s="2"/>
      <c r="D424" s="7"/>
      <c r="E424" s="7"/>
      <c r="G424" s="7"/>
      <c r="H424" s="7"/>
      <c r="I424" s="7"/>
      <c r="K424" s="15"/>
    </row>
    <row r="425" spans="1:11" x14ac:dyDescent="0.35">
      <c r="A425" s="10"/>
      <c r="B425" s="2"/>
      <c r="C425" s="2"/>
      <c r="D425" s="7"/>
      <c r="E425" s="7"/>
      <c r="G425" s="7"/>
      <c r="H425" s="7"/>
      <c r="I425" s="7"/>
      <c r="K425" s="15"/>
    </row>
    <row r="426" spans="1:11" x14ac:dyDescent="0.35">
      <c r="A426" s="10"/>
      <c r="B426" s="2"/>
      <c r="C426" s="2"/>
      <c r="D426" s="7"/>
      <c r="E426" s="7"/>
      <c r="G426" s="7"/>
      <c r="H426" s="7"/>
      <c r="I426" s="7"/>
      <c r="K426" s="15"/>
    </row>
    <row r="427" spans="1:11" x14ac:dyDescent="0.35">
      <c r="A427" s="10"/>
      <c r="B427" s="2"/>
      <c r="C427" s="2"/>
      <c r="D427" s="7"/>
      <c r="E427" s="7"/>
      <c r="G427" s="7"/>
      <c r="H427" s="7"/>
      <c r="I427" s="7"/>
      <c r="K427" s="15"/>
    </row>
    <row r="428" spans="1:11" x14ac:dyDescent="0.35">
      <c r="A428" s="10"/>
      <c r="B428" s="2"/>
      <c r="C428" s="2"/>
      <c r="D428" s="7"/>
      <c r="E428" s="7"/>
      <c r="G428" s="7"/>
      <c r="H428" s="7"/>
      <c r="I428" s="7"/>
      <c r="K428" s="15"/>
    </row>
    <row r="429" spans="1:11" x14ac:dyDescent="0.35">
      <c r="A429" s="10"/>
      <c r="B429" s="2"/>
      <c r="C429" s="2"/>
      <c r="D429" s="7"/>
      <c r="E429" s="7"/>
      <c r="G429" s="7"/>
      <c r="H429" s="7"/>
      <c r="I429" s="7"/>
      <c r="K429" s="15"/>
    </row>
    <row r="430" spans="1:11" x14ac:dyDescent="0.35">
      <c r="A430" s="10"/>
      <c r="B430" s="2"/>
      <c r="C430" s="2"/>
      <c r="D430" s="7"/>
      <c r="E430" s="7"/>
      <c r="G430" s="7"/>
      <c r="H430" s="7"/>
      <c r="I430" s="7"/>
      <c r="K430" s="15"/>
    </row>
    <row r="431" spans="1:11" x14ac:dyDescent="0.35">
      <c r="A431" s="10"/>
      <c r="B431" s="2"/>
      <c r="C431" s="2"/>
      <c r="D431" s="7"/>
      <c r="E431" s="7"/>
      <c r="G431" s="7"/>
      <c r="H431" s="7"/>
      <c r="I431" s="7"/>
      <c r="K431" s="15"/>
    </row>
    <row r="432" spans="1:11" x14ac:dyDescent="0.35">
      <c r="A432" s="10"/>
      <c r="B432" s="2"/>
      <c r="C432" s="2"/>
      <c r="D432" s="7"/>
      <c r="E432" s="7"/>
      <c r="G432" s="7"/>
      <c r="H432" s="7"/>
      <c r="I432" s="7"/>
      <c r="K432" s="15"/>
    </row>
    <row r="433" spans="1:11" x14ac:dyDescent="0.35">
      <c r="A433" s="10"/>
      <c r="B433" s="2"/>
      <c r="C433" s="2"/>
      <c r="D433" s="7"/>
      <c r="E433" s="7"/>
      <c r="G433" s="7"/>
      <c r="H433" s="7"/>
      <c r="I433" s="7"/>
      <c r="K433" s="15"/>
    </row>
    <row r="434" spans="1:11" x14ac:dyDescent="0.35">
      <c r="A434" s="10"/>
      <c r="B434" s="2"/>
      <c r="C434" s="2"/>
      <c r="D434" s="7"/>
      <c r="E434" s="7"/>
      <c r="G434" s="7"/>
      <c r="H434" s="7"/>
      <c r="I434" s="7"/>
      <c r="K434" s="15"/>
    </row>
    <row r="435" spans="1:11" x14ac:dyDescent="0.35">
      <c r="A435" s="10"/>
      <c r="B435" s="2"/>
      <c r="C435" s="2"/>
      <c r="D435" s="7"/>
      <c r="E435" s="7"/>
      <c r="G435" s="7"/>
      <c r="H435" s="7"/>
      <c r="I435" s="7"/>
      <c r="K435" s="15"/>
    </row>
    <row r="436" spans="1:11" x14ac:dyDescent="0.35">
      <c r="A436" s="10"/>
      <c r="B436" s="2"/>
      <c r="C436" s="2"/>
      <c r="D436" s="7"/>
      <c r="E436" s="7"/>
      <c r="G436" s="7"/>
      <c r="H436" s="7"/>
      <c r="I436" s="7"/>
      <c r="K436" s="15"/>
    </row>
    <row r="437" spans="1:11" x14ac:dyDescent="0.35">
      <c r="A437" s="10"/>
      <c r="B437" s="2"/>
      <c r="C437" s="2"/>
      <c r="D437" s="7"/>
      <c r="E437" s="7"/>
      <c r="G437" s="7"/>
      <c r="H437" s="7"/>
      <c r="I437" s="7"/>
      <c r="K437" s="15"/>
    </row>
    <row r="438" spans="1:11" x14ac:dyDescent="0.35">
      <c r="A438" s="10"/>
      <c r="B438" s="2"/>
      <c r="C438" s="2"/>
      <c r="D438" s="7"/>
      <c r="E438" s="7"/>
      <c r="G438" s="7"/>
      <c r="H438" s="7"/>
      <c r="I438" s="7"/>
      <c r="K438" s="15"/>
    </row>
    <row r="439" spans="1:11" x14ac:dyDescent="0.35">
      <c r="A439" s="10"/>
      <c r="B439" s="2"/>
      <c r="C439" s="2"/>
      <c r="D439" s="7"/>
      <c r="E439" s="7"/>
      <c r="G439" s="7"/>
      <c r="H439" s="7"/>
      <c r="I439" s="7"/>
      <c r="K439" s="15"/>
    </row>
    <row r="440" spans="1:11" x14ac:dyDescent="0.35">
      <c r="A440" s="10"/>
      <c r="B440" s="2"/>
      <c r="C440" s="2"/>
      <c r="D440" s="7"/>
      <c r="E440" s="7"/>
      <c r="G440" s="7"/>
      <c r="H440" s="7"/>
      <c r="I440" s="7"/>
      <c r="K440" s="15"/>
    </row>
    <row r="441" spans="1:11" x14ac:dyDescent="0.35">
      <c r="A441" s="10"/>
      <c r="B441" s="2"/>
      <c r="C441" s="2"/>
      <c r="D441" s="7"/>
      <c r="E441" s="7"/>
      <c r="G441" s="7"/>
      <c r="H441" s="7"/>
      <c r="I441" s="7"/>
      <c r="K441" s="15"/>
    </row>
    <row r="442" spans="1:11" x14ac:dyDescent="0.35">
      <c r="A442" s="10"/>
      <c r="B442" s="2"/>
      <c r="C442" s="2"/>
      <c r="D442" s="7"/>
      <c r="E442" s="7"/>
      <c r="G442" s="7"/>
      <c r="H442" s="7"/>
      <c r="I442" s="7"/>
      <c r="K442" s="15"/>
    </row>
    <row r="443" spans="1:11" x14ac:dyDescent="0.35">
      <c r="A443" s="10"/>
      <c r="B443" s="2"/>
      <c r="C443" s="2"/>
      <c r="D443" s="7"/>
      <c r="E443" s="7"/>
      <c r="G443" s="7"/>
      <c r="H443" s="7"/>
      <c r="I443" s="7"/>
      <c r="K443" s="15"/>
    </row>
    <row r="444" spans="1:11" x14ac:dyDescent="0.35">
      <c r="A444" s="10"/>
      <c r="B444" s="2"/>
      <c r="C444" s="2"/>
      <c r="D444" s="7"/>
      <c r="E444" s="7"/>
      <c r="G444" s="7"/>
      <c r="H444" s="7"/>
      <c r="I444" s="7"/>
      <c r="K444" s="15"/>
    </row>
    <row r="445" spans="1:11" x14ac:dyDescent="0.35">
      <c r="A445" s="10"/>
      <c r="B445" s="2"/>
      <c r="C445" s="2"/>
      <c r="D445" s="7"/>
      <c r="E445" s="7"/>
      <c r="G445" s="7"/>
      <c r="H445" s="7"/>
      <c r="I445" s="7"/>
      <c r="K445" s="15"/>
    </row>
    <row r="446" spans="1:11" x14ac:dyDescent="0.35">
      <c r="A446" s="10"/>
      <c r="B446" s="2"/>
      <c r="C446" s="2"/>
      <c r="D446" s="7"/>
      <c r="E446" s="7"/>
      <c r="G446" s="7"/>
      <c r="H446" s="7"/>
      <c r="I446" s="7"/>
      <c r="K446" s="15"/>
    </row>
    <row r="447" spans="1:11" x14ac:dyDescent="0.35">
      <c r="A447" s="10"/>
      <c r="B447" s="2"/>
      <c r="C447" s="2"/>
      <c r="D447" s="7"/>
      <c r="E447" s="7"/>
      <c r="G447" s="7"/>
      <c r="H447" s="7"/>
      <c r="I447" s="7"/>
      <c r="K447" s="15"/>
    </row>
    <row r="448" spans="1:11" x14ac:dyDescent="0.35">
      <c r="A448" s="10"/>
      <c r="B448" s="2"/>
      <c r="C448" s="2"/>
      <c r="D448" s="7"/>
      <c r="E448" s="7"/>
      <c r="G448" s="7"/>
      <c r="H448" s="7"/>
      <c r="I448" s="7"/>
      <c r="K448" s="15"/>
    </row>
    <row r="449" spans="1:11" x14ac:dyDescent="0.35">
      <c r="A449" s="10"/>
      <c r="B449" s="2"/>
      <c r="C449" s="2"/>
      <c r="D449" s="7"/>
      <c r="E449" s="7"/>
      <c r="G449" s="7"/>
      <c r="H449" s="7"/>
      <c r="I449" s="7"/>
      <c r="K449" s="15"/>
    </row>
    <row r="450" spans="1:11" x14ac:dyDescent="0.35">
      <c r="A450" s="10"/>
      <c r="B450" s="2"/>
      <c r="C450" s="2"/>
      <c r="D450" s="7"/>
      <c r="E450" s="7"/>
      <c r="G450" s="7"/>
      <c r="H450" s="7"/>
      <c r="I450" s="7"/>
      <c r="K450" s="15"/>
    </row>
    <row r="451" spans="1:11" x14ac:dyDescent="0.35">
      <c r="A451" s="10"/>
      <c r="B451" s="2"/>
      <c r="C451" s="2"/>
      <c r="D451" s="7"/>
      <c r="E451" s="7"/>
      <c r="G451" s="7"/>
      <c r="H451" s="7"/>
      <c r="I451" s="7"/>
      <c r="K451" s="15"/>
    </row>
    <row r="452" spans="1:11" x14ac:dyDescent="0.35">
      <c r="A452" s="10"/>
      <c r="B452" s="2"/>
      <c r="C452" s="2"/>
      <c r="D452" s="7"/>
      <c r="E452" s="7"/>
      <c r="G452" s="7"/>
      <c r="H452" s="7"/>
      <c r="I452" s="7"/>
      <c r="K452" s="15"/>
    </row>
    <row r="453" spans="1:11" x14ac:dyDescent="0.35">
      <c r="A453" s="10"/>
      <c r="B453" s="2"/>
      <c r="C453" s="2"/>
      <c r="D453" s="7"/>
      <c r="E453" s="7"/>
      <c r="G453" s="7"/>
      <c r="H453" s="7"/>
      <c r="I453" s="7"/>
      <c r="K453" s="15"/>
    </row>
    <row r="454" spans="1:11" x14ac:dyDescent="0.35">
      <c r="A454" s="10"/>
      <c r="B454" s="2"/>
      <c r="C454" s="2"/>
      <c r="D454" s="7"/>
      <c r="E454" s="7"/>
      <c r="G454" s="7"/>
      <c r="H454" s="7"/>
      <c r="I454" s="7"/>
      <c r="K454" s="15"/>
    </row>
    <row r="455" spans="1:11" x14ac:dyDescent="0.35">
      <c r="A455" s="10"/>
      <c r="B455" s="2"/>
      <c r="C455" s="2"/>
      <c r="D455" s="7"/>
      <c r="E455" s="7"/>
      <c r="G455" s="7"/>
      <c r="H455" s="7"/>
      <c r="I455" s="7"/>
      <c r="K455" s="15"/>
    </row>
    <row r="456" spans="1:11" x14ac:dyDescent="0.35">
      <c r="A456" s="10"/>
      <c r="B456" s="2"/>
      <c r="C456" s="2"/>
      <c r="D456" s="7"/>
      <c r="E456" s="7"/>
      <c r="G456" s="7"/>
      <c r="H456" s="7"/>
      <c r="I456" s="7"/>
      <c r="K456" s="15"/>
    </row>
    <row r="457" spans="1:11" x14ac:dyDescent="0.35">
      <c r="A457" s="10"/>
      <c r="B457" s="2"/>
      <c r="C457" s="2"/>
      <c r="D457" s="7"/>
      <c r="E457" s="7"/>
      <c r="G457" s="7"/>
      <c r="H457" s="7"/>
      <c r="I457" s="7"/>
      <c r="K457" s="15"/>
    </row>
    <row r="458" spans="1:11" x14ac:dyDescent="0.35">
      <c r="A458" s="10"/>
      <c r="B458" s="2"/>
      <c r="C458" s="2"/>
      <c r="D458" s="7"/>
      <c r="E458" s="7"/>
      <c r="G458" s="7"/>
      <c r="H458" s="7"/>
      <c r="I458" s="7"/>
      <c r="K458" s="15"/>
    </row>
    <row r="459" spans="1:11" x14ac:dyDescent="0.35">
      <c r="A459" s="10"/>
      <c r="B459" s="2"/>
      <c r="C459" s="2"/>
      <c r="D459" s="7"/>
      <c r="E459" s="7"/>
      <c r="G459" s="7"/>
      <c r="H459" s="7"/>
      <c r="I459" s="7"/>
      <c r="K459" s="15"/>
    </row>
    <row r="460" spans="1:11" x14ac:dyDescent="0.35">
      <c r="A460" s="10"/>
      <c r="B460" s="2"/>
      <c r="C460" s="2"/>
      <c r="D460" s="7"/>
      <c r="E460" s="7"/>
      <c r="G460" s="7"/>
      <c r="H460" s="7"/>
      <c r="I460" s="7"/>
      <c r="K460" s="15"/>
    </row>
    <row r="461" spans="1:11" x14ac:dyDescent="0.35">
      <c r="A461" s="10"/>
      <c r="B461" s="2"/>
      <c r="C461" s="2"/>
      <c r="D461" s="7"/>
      <c r="E461" s="7"/>
      <c r="G461" s="7"/>
      <c r="H461" s="7"/>
      <c r="I461" s="7"/>
      <c r="K461" s="15"/>
    </row>
    <row r="462" spans="1:11" x14ac:dyDescent="0.35">
      <c r="A462" s="10"/>
      <c r="B462" s="2"/>
      <c r="C462" s="2"/>
      <c r="D462" s="7"/>
      <c r="E462" s="7"/>
      <c r="G462" s="7"/>
      <c r="H462" s="7"/>
      <c r="I462" s="7"/>
      <c r="K462" s="15"/>
    </row>
    <row r="463" spans="1:11" x14ac:dyDescent="0.35">
      <c r="A463" s="10"/>
      <c r="B463" s="2"/>
      <c r="C463" s="2"/>
      <c r="D463" s="7"/>
      <c r="E463" s="7"/>
      <c r="G463" s="7"/>
      <c r="H463" s="7"/>
      <c r="I463" s="7"/>
      <c r="K463" s="15"/>
    </row>
    <row r="464" spans="1:11" x14ac:dyDescent="0.35">
      <c r="A464" s="10"/>
      <c r="B464" s="2"/>
      <c r="C464" s="2"/>
      <c r="D464" s="7"/>
      <c r="E464" s="7"/>
      <c r="G464" s="7"/>
      <c r="H464" s="7"/>
      <c r="I464" s="7"/>
      <c r="K464" s="15"/>
    </row>
    <row r="465" spans="1:11" x14ac:dyDescent="0.35">
      <c r="A465" s="10"/>
      <c r="B465" s="2"/>
      <c r="C465" s="2"/>
      <c r="D465" s="7"/>
      <c r="E465" s="7"/>
      <c r="G465" s="7"/>
      <c r="H465" s="7"/>
      <c r="I465" s="7"/>
      <c r="K465" s="15"/>
    </row>
    <row r="466" spans="1:11" x14ac:dyDescent="0.35">
      <c r="A466" s="10"/>
      <c r="B466" s="2"/>
      <c r="C466" s="2"/>
      <c r="D466" s="7"/>
      <c r="E466" s="7"/>
      <c r="G466" s="7"/>
      <c r="H466" s="7"/>
      <c r="I466" s="7"/>
      <c r="K466" s="15"/>
    </row>
    <row r="467" spans="1:11" x14ac:dyDescent="0.35">
      <c r="A467" s="10"/>
      <c r="B467" s="2"/>
      <c r="C467" s="2"/>
      <c r="D467" s="7"/>
      <c r="E467" s="7"/>
      <c r="G467" s="7"/>
      <c r="H467" s="7"/>
      <c r="I467" s="7"/>
      <c r="K467" s="15"/>
    </row>
    <row r="468" spans="1:11" x14ac:dyDescent="0.35">
      <c r="A468" s="10"/>
      <c r="B468" s="2"/>
      <c r="C468" s="2"/>
      <c r="D468" s="7"/>
      <c r="E468" s="7"/>
      <c r="G468" s="7"/>
      <c r="H468" s="7"/>
      <c r="I468" s="7"/>
      <c r="K468" s="15"/>
    </row>
    <row r="469" spans="1:11" x14ac:dyDescent="0.35">
      <c r="A469" s="10"/>
      <c r="B469" s="2"/>
      <c r="C469" s="2"/>
      <c r="D469" s="7"/>
      <c r="E469" s="7"/>
      <c r="G469" s="7"/>
      <c r="H469" s="7"/>
      <c r="I469" s="7"/>
      <c r="K469" s="15"/>
    </row>
    <row r="470" spans="1:11" x14ac:dyDescent="0.35">
      <c r="A470" s="10"/>
      <c r="B470" s="2"/>
      <c r="C470" s="2"/>
      <c r="D470" s="7"/>
      <c r="E470" s="7"/>
      <c r="G470" s="7"/>
      <c r="H470" s="7"/>
      <c r="I470" s="7"/>
      <c r="K470" s="15"/>
    </row>
    <row r="471" spans="1:11" x14ac:dyDescent="0.35">
      <c r="A471" s="10"/>
      <c r="B471" s="2"/>
      <c r="C471" s="2"/>
      <c r="D471" s="7"/>
      <c r="E471" s="7"/>
      <c r="G471" s="7"/>
      <c r="H471" s="7"/>
      <c r="I471" s="7"/>
      <c r="K471" s="15"/>
    </row>
    <row r="472" spans="1:11" x14ac:dyDescent="0.35">
      <c r="A472" s="10"/>
      <c r="B472" s="2"/>
      <c r="C472" s="2"/>
      <c r="D472" s="7"/>
      <c r="E472" s="7"/>
      <c r="G472" s="7"/>
      <c r="H472" s="7"/>
      <c r="I472" s="7"/>
      <c r="K472" s="15"/>
    </row>
    <row r="473" spans="1:11" x14ac:dyDescent="0.35">
      <c r="A473" s="10"/>
      <c r="B473" s="2"/>
      <c r="C473" s="2"/>
      <c r="D473" s="7"/>
      <c r="E473" s="7"/>
      <c r="G473" s="7"/>
      <c r="H473" s="7"/>
      <c r="I473" s="7"/>
      <c r="K473" s="15"/>
    </row>
    <row r="474" spans="1:11" x14ac:dyDescent="0.35">
      <c r="A474" s="10"/>
      <c r="B474" s="2"/>
      <c r="C474" s="2"/>
      <c r="D474" s="7"/>
      <c r="E474" s="7"/>
      <c r="G474" s="7"/>
      <c r="H474" s="7"/>
      <c r="I474" s="7"/>
      <c r="K474" s="15"/>
    </row>
    <row r="475" spans="1:11" x14ac:dyDescent="0.35">
      <c r="A475" s="10"/>
      <c r="B475" s="2"/>
      <c r="C475" s="2"/>
      <c r="D475" s="7"/>
      <c r="E475" s="7"/>
      <c r="G475" s="7"/>
      <c r="H475" s="7"/>
      <c r="I475" s="7"/>
      <c r="K475" s="15"/>
    </row>
    <row r="476" spans="1:11" x14ac:dyDescent="0.35">
      <c r="A476" s="10"/>
      <c r="B476" s="2"/>
      <c r="C476" s="2"/>
      <c r="D476" s="7"/>
      <c r="E476" s="7"/>
      <c r="G476" s="7"/>
      <c r="H476" s="7"/>
      <c r="I476" s="7"/>
      <c r="K476" s="15"/>
    </row>
    <row r="477" spans="1:11" x14ac:dyDescent="0.35">
      <c r="A477" s="10"/>
      <c r="B477" s="2"/>
      <c r="C477" s="2"/>
      <c r="D477" s="7"/>
      <c r="E477" s="7"/>
      <c r="G477" s="7"/>
      <c r="H477" s="7"/>
      <c r="I477" s="7"/>
      <c r="K477" s="15"/>
    </row>
    <row r="478" spans="1:11" x14ac:dyDescent="0.35">
      <c r="A478" s="10"/>
      <c r="B478" s="2"/>
      <c r="C478" s="2"/>
      <c r="D478" s="7"/>
      <c r="E478" s="7"/>
      <c r="G478" s="7"/>
      <c r="H478" s="7"/>
      <c r="I478" s="7"/>
      <c r="K478" s="15"/>
    </row>
    <row r="479" spans="1:11" x14ac:dyDescent="0.35">
      <c r="A479" s="10"/>
      <c r="B479" s="2"/>
      <c r="C479" s="2"/>
      <c r="D479" s="7"/>
      <c r="E479" s="7"/>
      <c r="G479" s="7"/>
      <c r="H479" s="7"/>
      <c r="I479" s="7"/>
      <c r="K479" s="15"/>
    </row>
    <row r="480" spans="1:11" x14ac:dyDescent="0.35">
      <c r="A480" s="10"/>
      <c r="B480" s="2"/>
      <c r="C480" s="2"/>
      <c r="D480" s="7"/>
      <c r="E480" s="7"/>
      <c r="G480" s="7"/>
      <c r="H480" s="7"/>
      <c r="I480" s="7"/>
      <c r="K480" s="15"/>
    </row>
    <row r="481" spans="1:11" x14ac:dyDescent="0.35">
      <c r="A481" s="10"/>
      <c r="B481" s="2"/>
      <c r="C481" s="2"/>
      <c r="D481" s="7"/>
      <c r="E481" s="7"/>
      <c r="G481" s="7"/>
      <c r="H481" s="7"/>
      <c r="I481" s="7"/>
      <c r="K481" s="15"/>
    </row>
    <row r="482" spans="1:11" x14ac:dyDescent="0.35">
      <c r="A482" s="10"/>
      <c r="B482" s="2"/>
      <c r="C482" s="2"/>
      <c r="D482" s="7"/>
      <c r="E482" s="7"/>
      <c r="G482" s="7"/>
      <c r="H482" s="7"/>
      <c r="I482" s="7"/>
      <c r="K482" s="15"/>
    </row>
    <row r="483" spans="1:11" x14ac:dyDescent="0.35">
      <c r="A483" s="10"/>
      <c r="B483" s="2"/>
      <c r="C483" s="2"/>
      <c r="D483" s="7"/>
      <c r="E483" s="7"/>
      <c r="G483" s="7"/>
      <c r="H483" s="7"/>
      <c r="I483" s="7"/>
      <c r="K483" s="15"/>
    </row>
    <row r="484" spans="1:11" x14ac:dyDescent="0.35">
      <c r="A484" s="10"/>
      <c r="B484" s="2"/>
      <c r="C484" s="2"/>
      <c r="D484" s="7"/>
      <c r="E484" s="7"/>
      <c r="G484" s="7"/>
      <c r="H484" s="7"/>
      <c r="I484" s="7"/>
      <c r="K484" s="15"/>
    </row>
    <row r="485" spans="1:11" x14ac:dyDescent="0.35">
      <c r="A485" s="10"/>
      <c r="B485" s="2"/>
      <c r="C485" s="2"/>
      <c r="D485" s="7"/>
      <c r="E485" s="7"/>
      <c r="G485" s="7"/>
      <c r="H485" s="7"/>
      <c r="I485" s="7"/>
      <c r="K485" s="15"/>
    </row>
    <row r="486" spans="1:11" x14ac:dyDescent="0.35">
      <c r="A486" s="10"/>
      <c r="B486" s="2"/>
      <c r="C486" s="2"/>
      <c r="D486" s="7"/>
      <c r="E486" s="7"/>
      <c r="G486" s="7"/>
      <c r="H486" s="7"/>
      <c r="I486" s="7"/>
      <c r="K486" s="15"/>
    </row>
    <row r="487" spans="1:11" x14ac:dyDescent="0.35">
      <c r="A487" s="10"/>
      <c r="B487" s="2"/>
      <c r="C487" s="2"/>
      <c r="D487" s="7"/>
      <c r="E487" s="7"/>
      <c r="G487" s="7"/>
      <c r="H487" s="7"/>
      <c r="I487" s="7"/>
      <c r="K487" s="15"/>
    </row>
    <row r="488" spans="1:11" x14ac:dyDescent="0.35">
      <c r="A488" s="10"/>
      <c r="B488" s="2"/>
      <c r="C488" s="2"/>
      <c r="D488" s="7"/>
      <c r="E488" s="7"/>
      <c r="G488" s="7"/>
      <c r="H488" s="7"/>
      <c r="I488" s="7"/>
      <c r="K488" s="15"/>
    </row>
    <row r="489" spans="1:11" x14ac:dyDescent="0.35">
      <c r="A489" s="10"/>
      <c r="B489" s="2"/>
      <c r="C489" s="2"/>
      <c r="D489" s="7"/>
      <c r="E489" s="7"/>
      <c r="G489" s="7"/>
      <c r="H489" s="7"/>
      <c r="I489" s="7"/>
      <c r="K489" s="15"/>
    </row>
    <row r="490" spans="1:11" x14ac:dyDescent="0.35">
      <c r="A490" s="10"/>
      <c r="B490" s="2"/>
      <c r="C490" s="2"/>
      <c r="D490" s="7"/>
      <c r="E490" s="7"/>
      <c r="G490" s="7"/>
      <c r="H490" s="7"/>
      <c r="I490" s="7"/>
      <c r="K490" s="15"/>
    </row>
    <row r="491" spans="1:11" x14ac:dyDescent="0.35">
      <c r="A491" s="10"/>
      <c r="B491" s="2"/>
      <c r="C491" s="2"/>
      <c r="D491" s="7"/>
      <c r="E491" s="7"/>
      <c r="G491" s="7"/>
      <c r="H491" s="7"/>
      <c r="I491" s="7"/>
      <c r="K491" s="15"/>
    </row>
    <row r="492" spans="1:11" x14ac:dyDescent="0.35">
      <c r="A492" s="10"/>
      <c r="B492" s="2"/>
      <c r="C492" s="2"/>
      <c r="D492" s="7"/>
      <c r="E492" s="7"/>
      <c r="G492" s="7"/>
      <c r="H492" s="7"/>
      <c r="I492" s="7"/>
      <c r="K492" s="15"/>
    </row>
    <row r="493" spans="1:11" x14ac:dyDescent="0.35">
      <c r="A493" s="10"/>
      <c r="B493" s="2"/>
      <c r="C493" s="2"/>
      <c r="D493" s="7"/>
      <c r="E493" s="7"/>
      <c r="G493" s="7"/>
      <c r="H493" s="7"/>
      <c r="I493" s="7"/>
      <c r="K493" s="15"/>
    </row>
    <row r="494" spans="1:11" x14ac:dyDescent="0.35">
      <c r="A494" s="10"/>
      <c r="B494" s="2"/>
      <c r="C494" s="2"/>
      <c r="D494" s="7"/>
      <c r="E494" s="7"/>
      <c r="G494" s="7"/>
      <c r="H494" s="7"/>
      <c r="I494" s="7"/>
      <c r="K494" s="15"/>
    </row>
    <row r="495" spans="1:11" x14ac:dyDescent="0.35">
      <c r="A495" s="10"/>
      <c r="B495" s="2"/>
      <c r="C495" s="2"/>
      <c r="D495" s="7"/>
      <c r="E495" s="7"/>
      <c r="G495" s="7"/>
      <c r="H495" s="7"/>
      <c r="I495" s="7"/>
      <c r="K495" s="15"/>
    </row>
    <row r="496" spans="1:11" x14ac:dyDescent="0.35">
      <c r="A496" s="10"/>
      <c r="B496" s="2"/>
      <c r="C496" s="2"/>
      <c r="D496" s="7"/>
      <c r="E496" s="7"/>
      <c r="G496" s="7"/>
      <c r="H496" s="7"/>
      <c r="I496" s="7"/>
      <c r="K496" s="15"/>
    </row>
    <row r="497" spans="1:11" x14ac:dyDescent="0.35">
      <c r="A497" s="10"/>
      <c r="B497" s="2"/>
      <c r="C497" s="2"/>
      <c r="D497" s="7"/>
      <c r="E497" s="7"/>
      <c r="G497" s="7"/>
      <c r="H497" s="7"/>
      <c r="I497" s="7"/>
      <c r="K497" s="15"/>
    </row>
    <row r="498" spans="1:11" x14ac:dyDescent="0.35">
      <c r="A498" s="10"/>
      <c r="B498" s="2"/>
      <c r="C498" s="2"/>
      <c r="D498" s="7"/>
      <c r="E498" s="7"/>
      <c r="G498" s="7"/>
      <c r="H498" s="7"/>
      <c r="I498" s="7"/>
      <c r="K498" s="15"/>
    </row>
    <row r="499" spans="1:11" x14ac:dyDescent="0.35">
      <c r="A499" s="10"/>
      <c r="B499" s="2"/>
      <c r="C499" s="2"/>
      <c r="D499" s="7"/>
      <c r="E499" s="7"/>
      <c r="G499" s="7"/>
      <c r="H499" s="7"/>
      <c r="I499" s="7"/>
      <c r="K499" s="15"/>
    </row>
    <row r="500" spans="1:11" x14ac:dyDescent="0.35">
      <c r="A500" s="10"/>
      <c r="B500" s="2"/>
      <c r="C500" s="2"/>
      <c r="D500" s="7"/>
      <c r="E500" s="7"/>
      <c r="G500" s="7"/>
      <c r="H500" s="7"/>
      <c r="I500" s="7"/>
      <c r="K500" s="15"/>
    </row>
    <row r="501" spans="1:11" x14ac:dyDescent="0.35">
      <c r="A501" s="10"/>
      <c r="B501" s="2"/>
      <c r="C501" s="2"/>
      <c r="D501" s="7"/>
      <c r="E501" s="7"/>
      <c r="G501" s="7"/>
      <c r="H501" s="7"/>
      <c r="I501" s="7"/>
      <c r="K501" s="15"/>
    </row>
    <row r="502" spans="1:11" x14ac:dyDescent="0.35">
      <c r="A502" s="10"/>
      <c r="B502" s="2"/>
      <c r="C502" s="2"/>
      <c r="D502" s="7"/>
      <c r="E502" s="7"/>
      <c r="G502" s="7"/>
      <c r="H502" s="7"/>
      <c r="I502" s="7"/>
      <c r="K502" s="15"/>
    </row>
    <row r="503" spans="1:11" x14ac:dyDescent="0.35">
      <c r="A503" s="10"/>
      <c r="B503" s="2"/>
      <c r="C503" s="2"/>
      <c r="D503" s="7"/>
      <c r="E503" s="7"/>
      <c r="G503" s="7"/>
      <c r="H503" s="7"/>
      <c r="I503" s="7"/>
      <c r="K503" s="15"/>
    </row>
    <row r="504" spans="1:11" x14ac:dyDescent="0.35">
      <c r="A504" s="10"/>
      <c r="B504" s="2"/>
      <c r="C504" s="2"/>
      <c r="D504" s="7"/>
      <c r="E504" s="7"/>
      <c r="G504" s="7"/>
      <c r="H504" s="7"/>
      <c r="I504" s="7"/>
      <c r="K504" s="15"/>
    </row>
    <row r="505" spans="1:11" x14ac:dyDescent="0.35">
      <c r="A505" s="10"/>
      <c r="B505" s="2"/>
      <c r="C505" s="2"/>
      <c r="D505" s="7"/>
      <c r="E505" s="7"/>
      <c r="G505" s="7"/>
      <c r="H505" s="7"/>
      <c r="I505" s="7"/>
      <c r="K505" s="15"/>
    </row>
    <row r="506" spans="1:11" x14ac:dyDescent="0.35">
      <c r="A506" s="10"/>
      <c r="B506" s="2"/>
      <c r="C506" s="2"/>
      <c r="D506" s="7"/>
      <c r="E506" s="7"/>
      <c r="G506" s="7"/>
      <c r="H506" s="7"/>
      <c r="I506" s="7"/>
      <c r="K506" s="15"/>
    </row>
    <row r="507" spans="1:11" x14ac:dyDescent="0.35">
      <c r="A507" s="10"/>
      <c r="B507" s="2"/>
      <c r="C507" s="2"/>
      <c r="D507" s="7"/>
      <c r="E507" s="7"/>
      <c r="G507" s="7"/>
      <c r="H507" s="7"/>
      <c r="I507" s="7"/>
      <c r="K507" s="15"/>
    </row>
    <row r="508" spans="1:11" x14ac:dyDescent="0.35">
      <c r="A508" s="10"/>
      <c r="B508" s="2"/>
      <c r="C508" s="2"/>
      <c r="D508" s="7"/>
      <c r="E508" s="7"/>
      <c r="G508" s="7"/>
      <c r="H508" s="7"/>
      <c r="I508" s="7"/>
      <c r="K508" s="15"/>
    </row>
    <row r="509" spans="1:11" x14ac:dyDescent="0.35">
      <c r="A509" s="10"/>
      <c r="B509" s="2"/>
      <c r="C509" s="2"/>
      <c r="D509" s="7"/>
      <c r="E509" s="7"/>
      <c r="G509" s="7"/>
      <c r="H509" s="7"/>
      <c r="I509" s="7"/>
      <c r="K509" s="15"/>
    </row>
    <row r="510" spans="1:11" x14ac:dyDescent="0.35">
      <c r="A510" s="10"/>
      <c r="B510" s="2"/>
      <c r="C510" s="2"/>
      <c r="D510" s="7"/>
      <c r="E510" s="7"/>
      <c r="G510" s="7"/>
      <c r="H510" s="7"/>
      <c r="I510" s="7"/>
      <c r="K510" s="15"/>
    </row>
    <row r="511" spans="1:11" x14ac:dyDescent="0.35">
      <c r="A511" s="10"/>
      <c r="B511" s="2"/>
      <c r="C511" s="2"/>
      <c r="D511" s="7"/>
      <c r="E511" s="7"/>
      <c r="G511" s="7"/>
      <c r="H511" s="7"/>
      <c r="I511" s="7"/>
      <c r="K511" s="15"/>
    </row>
    <row r="512" spans="1:11" x14ac:dyDescent="0.35">
      <c r="A512" s="10"/>
      <c r="B512" s="2"/>
      <c r="C512" s="2"/>
      <c r="D512" s="7"/>
      <c r="E512" s="7"/>
      <c r="G512" s="7"/>
      <c r="H512" s="7"/>
      <c r="I512" s="7"/>
      <c r="K512" s="15"/>
    </row>
    <row r="513" spans="1:11" x14ac:dyDescent="0.35">
      <c r="A513" s="10"/>
      <c r="B513" s="2"/>
      <c r="C513" s="2"/>
      <c r="D513" s="7"/>
      <c r="E513" s="7"/>
      <c r="G513" s="7"/>
      <c r="H513" s="7"/>
      <c r="I513" s="7"/>
      <c r="K513" s="15"/>
    </row>
    <row r="514" spans="1:11" x14ac:dyDescent="0.35">
      <c r="A514" s="10"/>
      <c r="B514" s="2"/>
      <c r="C514" s="2"/>
      <c r="D514" s="7"/>
      <c r="E514" s="7"/>
      <c r="G514" s="7"/>
      <c r="H514" s="7"/>
      <c r="I514" s="7"/>
      <c r="K514" s="15"/>
    </row>
    <row r="515" spans="1:11" x14ac:dyDescent="0.35">
      <c r="A515" s="10"/>
      <c r="B515" s="2"/>
      <c r="C515" s="2"/>
      <c r="D515" s="7"/>
      <c r="E515" s="7"/>
      <c r="G515" s="7"/>
      <c r="H515" s="7"/>
      <c r="I515" s="7"/>
      <c r="K515" s="15"/>
    </row>
    <row r="516" spans="1:11" x14ac:dyDescent="0.35">
      <c r="A516" s="10"/>
      <c r="B516" s="2"/>
      <c r="C516" s="2"/>
      <c r="D516" s="7"/>
      <c r="E516" s="7"/>
      <c r="G516" s="7"/>
      <c r="H516" s="7"/>
      <c r="I516" s="7"/>
      <c r="K516" s="15"/>
    </row>
    <row r="517" spans="1:11" x14ac:dyDescent="0.35">
      <c r="A517" s="10"/>
      <c r="B517" s="2"/>
      <c r="C517" s="2"/>
      <c r="D517" s="7"/>
      <c r="E517" s="7"/>
      <c r="G517" s="7"/>
      <c r="H517" s="7"/>
      <c r="I517" s="7"/>
      <c r="K517" s="15"/>
    </row>
    <row r="518" spans="1:11" x14ac:dyDescent="0.35">
      <c r="A518" s="10"/>
      <c r="B518" s="2"/>
      <c r="C518" s="2"/>
      <c r="D518" s="7"/>
      <c r="E518" s="7"/>
      <c r="G518" s="7"/>
      <c r="H518" s="7"/>
      <c r="I518" s="7"/>
      <c r="K518" s="15"/>
    </row>
    <row r="519" spans="1:11" x14ac:dyDescent="0.35">
      <c r="A519" s="10"/>
      <c r="B519" s="2"/>
      <c r="C519" s="2"/>
      <c r="D519" s="7"/>
      <c r="E519" s="7"/>
      <c r="G519" s="7"/>
      <c r="H519" s="7"/>
      <c r="I519" s="7"/>
      <c r="K519" s="15"/>
    </row>
    <row r="520" spans="1:11" x14ac:dyDescent="0.35">
      <c r="A520" s="10"/>
      <c r="B520" s="2"/>
      <c r="C520" s="2"/>
      <c r="D520" s="7"/>
      <c r="E520" s="7"/>
      <c r="G520" s="7"/>
      <c r="H520" s="7"/>
      <c r="I520" s="7"/>
      <c r="K520" s="15"/>
    </row>
    <row r="521" spans="1:11" x14ac:dyDescent="0.35">
      <c r="A521" s="10"/>
      <c r="B521" s="2"/>
      <c r="C521" s="2"/>
      <c r="D521" s="7"/>
      <c r="E521" s="7"/>
      <c r="G521" s="7"/>
      <c r="H521" s="7"/>
      <c r="I521" s="7"/>
      <c r="K521" s="15"/>
    </row>
    <row r="522" spans="1:11" x14ac:dyDescent="0.35">
      <c r="A522" s="10"/>
      <c r="B522" s="2"/>
      <c r="C522" s="2"/>
      <c r="D522" s="7"/>
      <c r="E522" s="7"/>
      <c r="G522" s="7"/>
      <c r="H522" s="7"/>
      <c r="I522" s="7"/>
      <c r="K522" s="15"/>
    </row>
    <row r="523" spans="1:11" x14ac:dyDescent="0.35">
      <c r="A523" s="10"/>
      <c r="B523" s="2"/>
      <c r="C523" s="2"/>
      <c r="D523" s="7"/>
      <c r="E523" s="7"/>
      <c r="G523" s="7"/>
      <c r="H523" s="7"/>
      <c r="I523" s="7"/>
      <c r="K523" s="15"/>
    </row>
    <row r="524" spans="1:11" x14ac:dyDescent="0.35">
      <c r="A524" s="10"/>
      <c r="B524" s="2"/>
      <c r="C524" s="2"/>
      <c r="D524" s="7"/>
      <c r="E524" s="7"/>
      <c r="G524" s="7"/>
      <c r="H524" s="7"/>
      <c r="I524" s="7"/>
      <c r="K524" s="15"/>
    </row>
    <row r="525" spans="1:11" x14ac:dyDescent="0.35">
      <c r="A525" s="10"/>
      <c r="B525" s="2"/>
      <c r="C525" s="2"/>
      <c r="D525" s="7"/>
      <c r="E525" s="7"/>
      <c r="G525" s="7"/>
      <c r="H525" s="7"/>
      <c r="I525" s="7"/>
      <c r="K525" s="15"/>
    </row>
    <row r="526" spans="1:11" x14ac:dyDescent="0.35">
      <c r="A526" s="10"/>
      <c r="B526" s="2"/>
      <c r="C526" s="2"/>
      <c r="D526" s="7"/>
      <c r="E526" s="7"/>
      <c r="G526" s="7"/>
      <c r="H526" s="7"/>
      <c r="I526" s="7"/>
      <c r="K526" s="15"/>
    </row>
    <row r="527" spans="1:11" x14ac:dyDescent="0.35">
      <c r="A527" s="10"/>
      <c r="B527" s="2"/>
      <c r="C527" s="2"/>
      <c r="D527" s="7"/>
      <c r="E527" s="7"/>
      <c r="G527" s="7"/>
      <c r="H527" s="7"/>
      <c r="I527" s="7"/>
      <c r="K527" s="15"/>
    </row>
    <row r="528" spans="1:11" x14ac:dyDescent="0.35">
      <c r="A528" s="10"/>
      <c r="B528" s="2"/>
      <c r="C528" s="2"/>
      <c r="D528" s="7"/>
      <c r="E528" s="7"/>
      <c r="G528" s="7"/>
      <c r="H528" s="7"/>
      <c r="I528" s="7"/>
      <c r="K528" s="15"/>
    </row>
    <row r="529" spans="1:11" x14ac:dyDescent="0.35">
      <c r="A529" s="10"/>
      <c r="B529" s="2"/>
      <c r="C529" s="2"/>
      <c r="D529" s="7"/>
      <c r="E529" s="7"/>
      <c r="G529" s="7"/>
      <c r="H529" s="7"/>
      <c r="I529" s="7"/>
      <c r="K529" s="15"/>
    </row>
    <row r="530" spans="1:11" x14ac:dyDescent="0.35">
      <c r="A530" s="10"/>
      <c r="B530" s="2"/>
      <c r="C530" s="2"/>
      <c r="D530" s="7"/>
      <c r="E530" s="7"/>
      <c r="G530" s="7"/>
      <c r="H530" s="7"/>
      <c r="I530" s="7"/>
      <c r="K530" s="15"/>
    </row>
    <row r="531" spans="1:11" x14ac:dyDescent="0.35">
      <c r="A531" s="10"/>
      <c r="B531" s="2"/>
      <c r="C531" s="2"/>
      <c r="D531" s="7"/>
      <c r="E531" s="7"/>
      <c r="G531" s="7"/>
      <c r="H531" s="7"/>
      <c r="I531" s="7"/>
      <c r="K531" s="15"/>
    </row>
    <row r="532" spans="1:11" x14ac:dyDescent="0.35">
      <c r="A532" s="10"/>
      <c r="B532" s="2"/>
      <c r="C532" s="2"/>
      <c r="D532" s="7"/>
      <c r="E532" s="7"/>
      <c r="G532" s="7"/>
      <c r="H532" s="7"/>
      <c r="I532" s="7"/>
      <c r="K532" s="15"/>
    </row>
    <row r="533" spans="1:11" x14ac:dyDescent="0.35">
      <c r="A533" s="10"/>
      <c r="B533" s="2"/>
      <c r="C533" s="2"/>
      <c r="D533" s="7"/>
      <c r="E533" s="7"/>
      <c r="G533" s="7"/>
      <c r="H533" s="7"/>
      <c r="I533" s="7"/>
      <c r="K533" s="15"/>
    </row>
    <row r="534" spans="1:11" x14ac:dyDescent="0.35">
      <c r="A534" s="10"/>
      <c r="B534" s="2"/>
      <c r="C534" s="2"/>
      <c r="D534" s="7"/>
      <c r="E534" s="7"/>
      <c r="G534" s="7"/>
      <c r="H534" s="7"/>
      <c r="I534" s="7"/>
      <c r="K534" s="15"/>
    </row>
    <row r="535" spans="1:11" x14ac:dyDescent="0.35">
      <c r="A535" s="10"/>
      <c r="B535" s="2"/>
      <c r="C535" s="2"/>
      <c r="D535" s="7"/>
      <c r="E535" s="7"/>
      <c r="G535" s="7"/>
      <c r="H535" s="7"/>
      <c r="I535" s="7"/>
      <c r="K535" s="15"/>
    </row>
    <row r="536" spans="1:11" x14ac:dyDescent="0.35">
      <c r="A536" s="10"/>
      <c r="B536" s="2"/>
      <c r="C536" s="2"/>
      <c r="D536" s="7"/>
      <c r="E536" s="7"/>
      <c r="G536" s="7"/>
      <c r="H536" s="7"/>
      <c r="I536" s="7"/>
      <c r="K536" s="15"/>
    </row>
    <row r="537" spans="1:11" x14ac:dyDescent="0.35">
      <c r="A537" s="10"/>
      <c r="B537" s="2"/>
      <c r="C537" s="2"/>
      <c r="D537" s="7"/>
      <c r="E537" s="7"/>
      <c r="G537" s="7"/>
      <c r="H537" s="7"/>
      <c r="I537" s="7"/>
      <c r="K537" s="15"/>
    </row>
    <row r="538" spans="1:11" x14ac:dyDescent="0.35">
      <c r="A538" s="10"/>
      <c r="B538" s="2"/>
      <c r="C538" s="2"/>
      <c r="D538" s="7"/>
      <c r="E538" s="7"/>
      <c r="G538" s="7"/>
      <c r="H538" s="7"/>
      <c r="I538" s="7"/>
      <c r="K538" s="15"/>
    </row>
    <row r="539" spans="1:11" x14ac:dyDescent="0.35">
      <c r="A539" s="10"/>
      <c r="B539" s="2"/>
      <c r="C539" s="2"/>
      <c r="D539" s="7"/>
      <c r="E539" s="7"/>
      <c r="G539" s="7"/>
      <c r="H539" s="7"/>
      <c r="I539" s="7"/>
      <c r="K539" s="15"/>
    </row>
    <row r="540" spans="1:11" x14ac:dyDescent="0.35">
      <c r="A540" s="10"/>
      <c r="B540" s="2"/>
      <c r="C540" s="2"/>
      <c r="D540" s="7"/>
      <c r="E540" s="7"/>
      <c r="G540" s="7"/>
      <c r="H540" s="7"/>
      <c r="I540" s="7"/>
      <c r="K540" s="15"/>
    </row>
    <row r="541" spans="1:11" x14ac:dyDescent="0.35">
      <c r="A541" s="10"/>
      <c r="B541" s="2"/>
      <c r="C541" s="2"/>
      <c r="D541" s="7"/>
      <c r="E541" s="7"/>
      <c r="G541" s="7"/>
      <c r="H541" s="7"/>
      <c r="I541" s="7"/>
      <c r="K541" s="15"/>
    </row>
    <row r="542" spans="1:11" x14ac:dyDescent="0.35">
      <c r="A542" s="10"/>
      <c r="B542" s="2"/>
      <c r="C542" s="2"/>
      <c r="D542" s="7"/>
      <c r="E542" s="7"/>
      <c r="G542" s="7"/>
      <c r="H542" s="7"/>
      <c r="I542" s="7"/>
      <c r="K542" s="15"/>
    </row>
    <row r="543" spans="1:11" x14ac:dyDescent="0.35">
      <c r="A543" s="10"/>
      <c r="B543" s="2"/>
      <c r="C543" s="2"/>
      <c r="D543" s="7"/>
      <c r="E543" s="7"/>
      <c r="G543" s="7"/>
      <c r="H543" s="7"/>
      <c r="I543" s="7"/>
      <c r="K543" s="15"/>
    </row>
    <row r="544" spans="1:11" x14ac:dyDescent="0.35">
      <c r="A544" s="10"/>
      <c r="B544" s="2"/>
      <c r="C544" s="2"/>
      <c r="D544" s="7"/>
      <c r="E544" s="7"/>
      <c r="G544" s="7"/>
      <c r="H544" s="7"/>
      <c r="I544" s="7"/>
      <c r="K544" s="15"/>
    </row>
    <row r="545" spans="1:11" x14ac:dyDescent="0.35">
      <c r="A545" s="10"/>
      <c r="B545" s="2"/>
      <c r="C545" s="2"/>
      <c r="D545" s="7"/>
      <c r="E545" s="7"/>
      <c r="G545" s="7"/>
      <c r="H545" s="7"/>
      <c r="I545" s="7"/>
      <c r="K545" s="15"/>
    </row>
    <row r="546" spans="1:11" x14ac:dyDescent="0.35">
      <c r="A546" s="10"/>
      <c r="B546" s="2"/>
      <c r="C546" s="2"/>
      <c r="D546" s="7"/>
      <c r="E546" s="7"/>
      <c r="G546" s="7"/>
      <c r="H546" s="7"/>
      <c r="I546" s="7"/>
      <c r="K546" s="15"/>
    </row>
    <row r="547" spans="1:11" x14ac:dyDescent="0.35">
      <c r="A547" s="10"/>
      <c r="B547" s="2"/>
      <c r="C547" s="2"/>
      <c r="D547" s="7"/>
      <c r="E547" s="7"/>
      <c r="G547" s="7"/>
      <c r="H547" s="7"/>
      <c r="I547" s="7"/>
      <c r="K547" s="15"/>
    </row>
    <row r="548" spans="1:11" x14ac:dyDescent="0.35">
      <c r="A548" s="10"/>
      <c r="B548" s="2"/>
      <c r="C548" s="2"/>
      <c r="D548" s="7"/>
      <c r="E548" s="7"/>
      <c r="G548" s="7"/>
      <c r="H548" s="7"/>
      <c r="I548" s="7"/>
      <c r="K548" s="15"/>
    </row>
    <row r="549" spans="1:11" x14ac:dyDescent="0.35">
      <c r="A549" s="10"/>
      <c r="B549" s="2"/>
      <c r="C549" s="2"/>
      <c r="D549" s="7"/>
      <c r="E549" s="7"/>
      <c r="G549" s="7"/>
      <c r="H549" s="7"/>
      <c r="I549" s="7"/>
      <c r="K549" s="15"/>
    </row>
    <row r="550" spans="1:11" x14ac:dyDescent="0.35">
      <c r="A550" s="10"/>
      <c r="B550" s="2"/>
      <c r="C550" s="2"/>
      <c r="D550" s="7"/>
      <c r="E550" s="7"/>
      <c r="G550" s="7"/>
      <c r="H550" s="7"/>
      <c r="I550" s="7"/>
      <c r="K550" s="15"/>
    </row>
    <row r="551" spans="1:11" x14ac:dyDescent="0.35">
      <c r="A551" s="10"/>
      <c r="B551" s="2"/>
      <c r="C551" s="2"/>
      <c r="D551" s="7"/>
      <c r="E551" s="7"/>
      <c r="G551" s="7"/>
      <c r="H551" s="7"/>
      <c r="I551" s="7"/>
      <c r="K551" s="15"/>
    </row>
    <row r="552" spans="1:11" x14ac:dyDescent="0.35">
      <c r="A552" s="10"/>
      <c r="B552" s="2"/>
      <c r="C552" s="2"/>
      <c r="D552" s="7"/>
      <c r="E552" s="7"/>
      <c r="G552" s="7"/>
      <c r="H552" s="7"/>
      <c r="I552" s="7"/>
      <c r="K552" s="15"/>
    </row>
    <row r="553" spans="1:11" x14ac:dyDescent="0.35">
      <c r="A553" s="10"/>
      <c r="B553" s="2"/>
      <c r="C553" s="2"/>
      <c r="D553" s="7"/>
      <c r="E553" s="7"/>
      <c r="G553" s="7"/>
      <c r="H553" s="7"/>
      <c r="I553" s="7"/>
      <c r="K553" s="15"/>
    </row>
    <row r="554" spans="1:11" x14ac:dyDescent="0.35">
      <c r="A554" s="10"/>
      <c r="B554" s="2"/>
      <c r="C554" s="2"/>
      <c r="D554" s="7"/>
      <c r="E554" s="7"/>
      <c r="G554" s="7"/>
      <c r="H554" s="7"/>
      <c r="I554" s="7"/>
      <c r="K554" s="15"/>
    </row>
    <row r="555" spans="1:11" x14ac:dyDescent="0.35">
      <c r="A555" s="10"/>
      <c r="B555" s="2"/>
      <c r="C555" s="2"/>
      <c r="D555" s="7"/>
      <c r="E555" s="7"/>
      <c r="G555" s="7"/>
      <c r="H555" s="7"/>
      <c r="I555" s="7"/>
      <c r="K555" s="15"/>
    </row>
    <row r="556" spans="1:11" x14ac:dyDescent="0.35">
      <c r="A556" s="10"/>
      <c r="B556" s="2"/>
      <c r="C556" s="2"/>
      <c r="D556" s="7"/>
      <c r="E556" s="7"/>
      <c r="G556" s="7"/>
      <c r="H556" s="7"/>
      <c r="I556" s="7"/>
      <c r="K556" s="15"/>
    </row>
    <row r="557" spans="1:11" x14ac:dyDescent="0.35">
      <c r="A557" s="10"/>
      <c r="B557" s="2"/>
      <c r="C557" s="2"/>
      <c r="D557" s="7"/>
      <c r="E557" s="7"/>
      <c r="G557" s="7"/>
      <c r="H557" s="7"/>
      <c r="I557" s="7"/>
      <c r="K557" s="15"/>
    </row>
    <row r="558" spans="1:11" x14ac:dyDescent="0.35">
      <c r="A558" s="10"/>
      <c r="B558" s="2"/>
      <c r="C558" s="2"/>
      <c r="D558" s="7"/>
      <c r="E558" s="7"/>
      <c r="G558" s="7"/>
      <c r="H558" s="7"/>
      <c r="I558" s="7"/>
      <c r="K558" s="15"/>
    </row>
    <row r="559" spans="1:11" x14ac:dyDescent="0.35">
      <c r="A559" s="10"/>
      <c r="B559" s="2"/>
      <c r="C559" s="2"/>
      <c r="D559" s="7"/>
      <c r="E559" s="7"/>
      <c r="G559" s="7"/>
      <c r="H559" s="7"/>
      <c r="I559" s="7"/>
      <c r="K559" s="15"/>
    </row>
    <row r="560" spans="1:11" x14ac:dyDescent="0.35">
      <c r="A560" s="10"/>
      <c r="B560" s="2"/>
      <c r="C560" s="2"/>
      <c r="D560" s="7"/>
      <c r="E560" s="7"/>
      <c r="G560" s="7"/>
      <c r="H560" s="7"/>
      <c r="I560" s="7"/>
      <c r="K560" s="15"/>
    </row>
    <row r="561" spans="1:11" x14ac:dyDescent="0.35">
      <c r="A561" s="10"/>
      <c r="B561" s="2"/>
      <c r="C561" s="2"/>
      <c r="D561" s="7"/>
      <c r="E561" s="7"/>
      <c r="G561" s="7"/>
      <c r="H561" s="7"/>
      <c r="I561" s="7"/>
      <c r="K561" s="15"/>
    </row>
    <row r="562" spans="1:11" x14ac:dyDescent="0.35">
      <c r="A562" s="10"/>
      <c r="B562" s="2"/>
      <c r="C562" s="2"/>
      <c r="D562" s="7"/>
      <c r="E562" s="7"/>
      <c r="G562" s="7"/>
      <c r="H562" s="7"/>
      <c r="I562" s="7"/>
      <c r="K562" s="15"/>
    </row>
    <row r="563" spans="1:11" x14ac:dyDescent="0.35">
      <c r="A563" s="10"/>
      <c r="B563" s="2"/>
      <c r="C563" s="2"/>
      <c r="D563" s="7"/>
      <c r="E563" s="7"/>
      <c r="G563" s="7"/>
      <c r="H563" s="7"/>
      <c r="I563" s="7"/>
      <c r="K563" s="15"/>
    </row>
    <row r="564" spans="1:11" x14ac:dyDescent="0.35">
      <c r="A564" s="10"/>
      <c r="B564" s="2"/>
      <c r="C564" s="2"/>
      <c r="D564" s="7"/>
      <c r="E564" s="7"/>
      <c r="G564" s="7"/>
      <c r="H564" s="7"/>
      <c r="I564" s="7"/>
      <c r="K564" s="15"/>
    </row>
    <row r="565" spans="1:11" x14ac:dyDescent="0.35">
      <c r="A565" s="10"/>
      <c r="B565" s="2"/>
      <c r="C565" s="2"/>
      <c r="D565" s="7"/>
      <c r="E565" s="7"/>
      <c r="G565" s="7"/>
      <c r="H565" s="7"/>
      <c r="I565" s="7"/>
      <c r="K565" s="15"/>
    </row>
    <row r="566" spans="1:11" x14ac:dyDescent="0.35">
      <c r="A566" s="10"/>
      <c r="B566" s="2"/>
      <c r="C566" s="2"/>
      <c r="D566" s="7"/>
      <c r="E566" s="7"/>
      <c r="G566" s="7"/>
      <c r="H566" s="7"/>
      <c r="I566" s="7"/>
      <c r="K566" s="15"/>
    </row>
    <row r="567" spans="1:11" x14ac:dyDescent="0.35">
      <c r="A567" s="10"/>
      <c r="B567" s="2"/>
      <c r="C567" s="2"/>
      <c r="D567" s="7"/>
      <c r="E567" s="7"/>
      <c r="G567" s="7"/>
      <c r="H567" s="7"/>
      <c r="I567" s="7"/>
      <c r="K567" s="15"/>
    </row>
    <row r="568" spans="1:11" x14ac:dyDescent="0.35">
      <c r="A568" s="10"/>
      <c r="B568" s="2"/>
      <c r="C568" s="2"/>
      <c r="D568" s="7"/>
      <c r="E568" s="7"/>
      <c r="G568" s="7"/>
      <c r="H568" s="7"/>
      <c r="I568" s="7"/>
      <c r="K568" s="15"/>
    </row>
    <row r="569" spans="1:11" x14ac:dyDescent="0.35">
      <c r="A569" s="10"/>
      <c r="B569" s="2"/>
      <c r="C569" s="2"/>
      <c r="D569" s="7"/>
      <c r="E569" s="7"/>
      <c r="G569" s="7"/>
      <c r="H569" s="7"/>
      <c r="I569" s="7"/>
      <c r="K569" s="15"/>
    </row>
    <row r="570" spans="1:11" x14ac:dyDescent="0.35">
      <c r="A570" s="10"/>
      <c r="B570" s="2"/>
      <c r="C570" s="2"/>
      <c r="D570" s="7"/>
      <c r="E570" s="7"/>
      <c r="G570" s="7"/>
      <c r="H570" s="7"/>
      <c r="I570" s="7"/>
      <c r="K570" s="15"/>
    </row>
    <row r="571" spans="1:11" x14ac:dyDescent="0.35">
      <c r="A571" s="10"/>
      <c r="B571" s="2"/>
      <c r="C571" s="2"/>
      <c r="D571" s="7"/>
      <c r="E571" s="7"/>
      <c r="G571" s="7"/>
      <c r="H571" s="7"/>
      <c r="I571" s="7"/>
      <c r="K571" s="15"/>
    </row>
    <row r="572" spans="1:11" x14ac:dyDescent="0.35">
      <c r="A572" s="10"/>
      <c r="B572" s="2"/>
      <c r="C572" s="2"/>
      <c r="D572" s="7"/>
      <c r="E572" s="7"/>
      <c r="G572" s="7"/>
      <c r="H572" s="7"/>
      <c r="I572" s="7"/>
      <c r="K572" s="15"/>
    </row>
    <row r="573" spans="1:11" x14ac:dyDescent="0.35">
      <c r="A573" s="10"/>
      <c r="B573" s="2"/>
      <c r="C573" s="2"/>
      <c r="D573" s="7"/>
      <c r="E573" s="7"/>
      <c r="G573" s="7"/>
      <c r="H573" s="7"/>
      <c r="I573" s="7"/>
      <c r="K573" s="15"/>
    </row>
    <row r="574" spans="1:11" x14ac:dyDescent="0.35">
      <c r="A574" s="10"/>
      <c r="B574" s="2"/>
      <c r="C574" s="2"/>
      <c r="D574" s="7"/>
      <c r="E574" s="7"/>
      <c r="G574" s="7"/>
      <c r="H574" s="7"/>
      <c r="I574" s="7"/>
      <c r="K574" s="15"/>
    </row>
    <row r="575" spans="1:11" x14ac:dyDescent="0.35">
      <c r="A575" s="10"/>
      <c r="B575" s="2"/>
      <c r="C575" s="2"/>
      <c r="D575" s="7"/>
      <c r="E575" s="7"/>
      <c r="G575" s="7"/>
      <c r="H575" s="7"/>
      <c r="I575" s="7"/>
      <c r="K575" s="15"/>
    </row>
    <row r="576" spans="1:11" x14ac:dyDescent="0.35">
      <c r="A576" s="10"/>
      <c r="B576" s="2"/>
      <c r="C576" s="2"/>
      <c r="D576" s="7"/>
      <c r="E576" s="7"/>
      <c r="G576" s="7"/>
      <c r="H576" s="7"/>
      <c r="I576" s="7"/>
      <c r="K576" s="15"/>
    </row>
    <row r="577" spans="1:11" x14ac:dyDescent="0.35">
      <c r="A577" s="10"/>
      <c r="B577" s="2"/>
      <c r="C577" s="2"/>
      <c r="D577" s="7"/>
      <c r="E577" s="7"/>
      <c r="G577" s="7"/>
      <c r="H577" s="7"/>
      <c r="I577" s="7"/>
      <c r="K577" s="15"/>
    </row>
    <row r="578" spans="1:11" x14ac:dyDescent="0.35">
      <c r="A578" s="10"/>
      <c r="B578" s="2"/>
      <c r="C578" s="2"/>
      <c r="D578" s="7"/>
      <c r="E578" s="7"/>
      <c r="G578" s="7"/>
      <c r="H578" s="7"/>
      <c r="I578" s="7"/>
      <c r="K578" s="15"/>
    </row>
    <row r="579" spans="1:11" x14ac:dyDescent="0.35">
      <c r="A579" s="10"/>
      <c r="B579" s="2"/>
      <c r="C579" s="2"/>
      <c r="D579" s="7"/>
      <c r="E579" s="7"/>
      <c r="G579" s="7"/>
      <c r="H579" s="7"/>
      <c r="I579" s="7"/>
      <c r="K579" s="15"/>
    </row>
    <row r="580" spans="1:11" x14ac:dyDescent="0.35">
      <c r="A580" s="10"/>
      <c r="B580" s="2"/>
      <c r="C580" s="2"/>
      <c r="D580" s="7"/>
      <c r="E580" s="7"/>
      <c r="G580" s="7"/>
      <c r="H580" s="7"/>
      <c r="I580" s="7"/>
      <c r="K580" s="15"/>
    </row>
    <row r="581" spans="1:11" x14ac:dyDescent="0.35">
      <c r="A581" s="10"/>
      <c r="B581" s="2"/>
      <c r="C581" s="2"/>
      <c r="D581" s="7"/>
      <c r="E581" s="7"/>
      <c r="G581" s="7"/>
      <c r="H581" s="7"/>
      <c r="I581" s="7"/>
      <c r="K581" s="15"/>
    </row>
    <row r="582" spans="1:11" x14ac:dyDescent="0.35">
      <c r="A582" s="10"/>
      <c r="B582" s="2"/>
      <c r="C582" s="2"/>
      <c r="D582" s="7"/>
      <c r="E582" s="7"/>
      <c r="G582" s="7"/>
      <c r="H582" s="7"/>
      <c r="I582" s="7"/>
      <c r="K582" s="15"/>
    </row>
    <row r="583" spans="1:11" x14ac:dyDescent="0.35">
      <c r="A583" s="10"/>
      <c r="B583" s="2"/>
      <c r="C583" s="2"/>
      <c r="D583" s="7"/>
      <c r="E583" s="7"/>
      <c r="G583" s="7"/>
      <c r="H583" s="7"/>
      <c r="I583" s="7"/>
      <c r="K583" s="15"/>
    </row>
    <row r="584" spans="1:11" x14ac:dyDescent="0.35">
      <c r="A584" s="10"/>
      <c r="B584" s="2"/>
      <c r="C584" s="2"/>
      <c r="D584" s="7"/>
      <c r="E584" s="7"/>
      <c r="G584" s="7"/>
      <c r="H584" s="7"/>
      <c r="I584" s="7"/>
      <c r="K584" s="15"/>
    </row>
    <row r="585" spans="1:11" x14ac:dyDescent="0.35">
      <c r="A585" s="10"/>
      <c r="B585" s="2"/>
      <c r="C585" s="2"/>
      <c r="D585" s="7"/>
      <c r="E585" s="7"/>
      <c r="G585" s="7"/>
      <c r="H585" s="7"/>
      <c r="I585" s="7"/>
      <c r="K585" s="15"/>
    </row>
    <row r="586" spans="1:11" x14ac:dyDescent="0.35">
      <c r="A586" s="10"/>
      <c r="B586" s="2"/>
      <c r="C586" s="2"/>
      <c r="D586" s="7"/>
      <c r="E586" s="7"/>
      <c r="G586" s="7"/>
      <c r="H586" s="7"/>
      <c r="I586" s="7"/>
      <c r="K586" s="15"/>
    </row>
    <row r="587" spans="1:11" x14ac:dyDescent="0.35">
      <c r="A587" s="10"/>
      <c r="B587" s="2"/>
      <c r="C587" s="2"/>
      <c r="D587" s="7"/>
      <c r="E587" s="7"/>
      <c r="G587" s="7"/>
      <c r="H587" s="7"/>
      <c r="I587" s="7"/>
      <c r="K587" s="15"/>
    </row>
    <row r="588" spans="1:11" x14ac:dyDescent="0.35">
      <c r="A588" s="10"/>
      <c r="B588" s="2"/>
      <c r="C588" s="2"/>
      <c r="D588" s="7"/>
      <c r="E588" s="7"/>
      <c r="G588" s="7"/>
      <c r="H588" s="7"/>
      <c r="I588" s="7"/>
      <c r="K588" s="15"/>
    </row>
    <row r="589" spans="1:11" x14ac:dyDescent="0.35">
      <c r="A589" s="10"/>
      <c r="B589" s="2"/>
      <c r="C589" s="2"/>
      <c r="D589" s="7"/>
      <c r="E589" s="7"/>
      <c r="G589" s="7"/>
      <c r="H589" s="7"/>
      <c r="I589" s="7"/>
      <c r="K589" s="15"/>
    </row>
    <row r="590" spans="1:11" x14ac:dyDescent="0.35">
      <c r="A590" s="10"/>
      <c r="B590" s="2"/>
      <c r="C590" s="2"/>
      <c r="D590" s="7"/>
      <c r="E590" s="7"/>
      <c r="G590" s="7"/>
      <c r="H590" s="7"/>
      <c r="I590" s="7"/>
      <c r="K590" s="15"/>
    </row>
    <row r="591" spans="1:11" x14ac:dyDescent="0.35">
      <c r="A591" s="10"/>
      <c r="B591" s="2"/>
      <c r="C591" s="2"/>
      <c r="D591" s="7"/>
      <c r="E591" s="7"/>
      <c r="G591" s="7"/>
      <c r="H591" s="7"/>
      <c r="I591" s="7"/>
      <c r="K591" s="15"/>
    </row>
    <row r="592" spans="1:11" x14ac:dyDescent="0.35">
      <c r="A592" s="10"/>
      <c r="B592" s="2"/>
      <c r="C592" s="2"/>
      <c r="D592" s="7"/>
      <c r="E592" s="7"/>
      <c r="G592" s="7"/>
      <c r="H592" s="7"/>
      <c r="I592" s="7"/>
      <c r="K592" s="15"/>
    </row>
    <row r="593" spans="1:11" x14ac:dyDescent="0.35">
      <c r="A593" s="10"/>
      <c r="B593" s="2"/>
      <c r="C593" s="2"/>
      <c r="D593" s="7"/>
      <c r="E593" s="7"/>
      <c r="G593" s="7"/>
      <c r="H593" s="7"/>
      <c r="I593" s="7"/>
      <c r="K593" s="15"/>
    </row>
    <row r="594" spans="1:11" x14ac:dyDescent="0.35">
      <c r="A594" s="10"/>
      <c r="B594" s="2"/>
      <c r="C594" s="2"/>
      <c r="D594" s="7"/>
      <c r="E594" s="7"/>
      <c r="G594" s="7"/>
      <c r="H594" s="7"/>
      <c r="I594" s="7"/>
      <c r="K594" s="15"/>
    </row>
    <row r="595" spans="1:11" x14ac:dyDescent="0.35">
      <c r="A595" s="10"/>
      <c r="B595" s="2"/>
      <c r="C595" s="2"/>
      <c r="D595" s="7"/>
      <c r="E595" s="7"/>
      <c r="G595" s="7"/>
      <c r="H595" s="7"/>
      <c r="I595" s="7"/>
      <c r="K595" s="15"/>
    </row>
    <row r="596" spans="1:11" x14ac:dyDescent="0.35">
      <c r="A596" s="10"/>
      <c r="B596" s="2"/>
      <c r="C596" s="2"/>
      <c r="D596" s="7"/>
      <c r="E596" s="7"/>
      <c r="G596" s="7"/>
      <c r="H596" s="7"/>
      <c r="I596" s="7"/>
      <c r="K596" s="15"/>
    </row>
    <row r="597" spans="1:11" x14ac:dyDescent="0.35">
      <c r="A597" s="10"/>
      <c r="B597" s="2"/>
      <c r="C597" s="2"/>
      <c r="D597" s="7"/>
      <c r="E597" s="7"/>
      <c r="G597" s="7"/>
      <c r="H597" s="7"/>
      <c r="I597" s="7"/>
      <c r="K597" s="15"/>
    </row>
    <row r="598" spans="1:11" x14ac:dyDescent="0.35">
      <c r="A598" s="10"/>
      <c r="B598" s="2"/>
      <c r="C598" s="2"/>
      <c r="D598" s="7"/>
      <c r="E598" s="7"/>
      <c r="G598" s="7"/>
      <c r="H598" s="7"/>
      <c r="I598" s="7"/>
      <c r="K598" s="15"/>
    </row>
    <row r="599" spans="1:11" x14ac:dyDescent="0.35">
      <c r="A599" s="10"/>
      <c r="B599" s="2"/>
      <c r="C599" s="2"/>
      <c r="D599" s="7"/>
      <c r="E599" s="7"/>
      <c r="G599" s="7"/>
      <c r="H599" s="7"/>
      <c r="I599" s="7"/>
      <c r="K599" s="15"/>
    </row>
    <row r="600" spans="1:11" x14ac:dyDescent="0.35">
      <c r="A600" s="10"/>
      <c r="B600" s="2"/>
      <c r="C600" s="2"/>
      <c r="D600" s="7"/>
      <c r="E600" s="7"/>
      <c r="G600" s="7"/>
      <c r="H600" s="7"/>
      <c r="I600" s="7"/>
      <c r="K600" s="15"/>
    </row>
    <row r="601" spans="1:11" x14ac:dyDescent="0.35">
      <c r="A601" s="10"/>
      <c r="B601" s="2"/>
      <c r="C601" s="2"/>
      <c r="D601" s="7"/>
      <c r="E601" s="7"/>
      <c r="G601" s="7"/>
      <c r="H601" s="7"/>
      <c r="I601" s="7"/>
      <c r="K601" s="15"/>
    </row>
    <row r="602" spans="1:11" x14ac:dyDescent="0.35">
      <c r="A602" s="10"/>
      <c r="B602" s="2"/>
      <c r="C602" s="2"/>
      <c r="D602" s="7"/>
      <c r="E602" s="7"/>
      <c r="G602" s="7"/>
      <c r="H602" s="7"/>
      <c r="I602" s="7"/>
      <c r="K602" s="15"/>
    </row>
    <row r="603" spans="1:11" x14ac:dyDescent="0.35">
      <c r="A603" s="10"/>
      <c r="B603" s="2"/>
      <c r="C603" s="2"/>
      <c r="D603" s="7"/>
      <c r="E603" s="7"/>
      <c r="G603" s="7"/>
      <c r="H603" s="7"/>
      <c r="I603" s="7"/>
      <c r="K603" s="15"/>
    </row>
    <row r="604" spans="1:11" x14ac:dyDescent="0.35">
      <c r="A604" s="10"/>
      <c r="B604" s="2"/>
      <c r="C604" s="2"/>
      <c r="D604" s="7"/>
      <c r="E604" s="7"/>
      <c r="G604" s="7"/>
      <c r="H604" s="7"/>
      <c r="I604" s="7"/>
      <c r="K604" s="15"/>
    </row>
    <row r="605" spans="1:11" x14ac:dyDescent="0.35">
      <c r="A605" s="10"/>
      <c r="B605" s="2"/>
      <c r="C605" s="2"/>
      <c r="D605" s="7"/>
      <c r="E605" s="7"/>
      <c r="G605" s="7"/>
      <c r="H605" s="7"/>
      <c r="I605" s="7"/>
      <c r="K605" s="15"/>
    </row>
    <row r="606" spans="1:11" x14ac:dyDescent="0.35">
      <c r="A606" s="10"/>
      <c r="B606" s="2"/>
      <c r="C606" s="2"/>
      <c r="D606" s="7"/>
      <c r="E606" s="7"/>
      <c r="G606" s="7"/>
      <c r="H606" s="7"/>
      <c r="I606" s="7"/>
      <c r="K606" s="15"/>
    </row>
    <row r="607" spans="1:11" x14ac:dyDescent="0.35">
      <c r="A607" s="10"/>
      <c r="B607" s="2"/>
      <c r="C607" s="2"/>
      <c r="D607" s="7"/>
      <c r="E607" s="7"/>
      <c r="G607" s="7"/>
      <c r="H607" s="7"/>
      <c r="I607" s="7"/>
      <c r="K607" s="15"/>
    </row>
    <row r="608" spans="1:11" x14ac:dyDescent="0.35">
      <c r="A608" s="10"/>
      <c r="B608" s="2"/>
      <c r="C608" s="2"/>
      <c r="D608" s="7"/>
      <c r="E608" s="7"/>
      <c r="G608" s="7"/>
      <c r="H608" s="7"/>
      <c r="I608" s="7"/>
      <c r="K608" s="15"/>
    </row>
    <row r="609" spans="1:11" x14ac:dyDescent="0.35">
      <c r="A609" s="10"/>
      <c r="B609" s="2"/>
      <c r="C609" s="2"/>
      <c r="D609" s="7"/>
      <c r="E609" s="7"/>
      <c r="G609" s="7"/>
      <c r="H609" s="7"/>
      <c r="I609" s="7"/>
      <c r="K609" s="15"/>
    </row>
    <row r="610" spans="1:11" x14ac:dyDescent="0.35">
      <c r="A610" s="10"/>
      <c r="B610" s="2"/>
      <c r="C610" s="2"/>
      <c r="D610" s="7"/>
      <c r="E610" s="7"/>
      <c r="G610" s="7"/>
      <c r="H610" s="7"/>
      <c r="I610" s="7"/>
      <c r="K610" s="15"/>
    </row>
    <row r="611" spans="1:11" x14ac:dyDescent="0.35">
      <c r="A611" s="10"/>
      <c r="B611" s="2"/>
      <c r="C611" s="2"/>
      <c r="D611" s="7"/>
      <c r="E611" s="7"/>
      <c r="G611" s="7"/>
      <c r="H611" s="7"/>
      <c r="I611" s="7"/>
      <c r="K611" s="15"/>
    </row>
    <row r="612" spans="1:11" x14ac:dyDescent="0.35">
      <c r="A612" s="10"/>
      <c r="B612" s="2"/>
      <c r="C612" s="2"/>
      <c r="D612" s="7"/>
      <c r="E612" s="7"/>
      <c r="G612" s="7"/>
      <c r="H612" s="7"/>
      <c r="I612" s="7"/>
      <c r="K612" s="15"/>
    </row>
    <row r="613" spans="1:11" x14ac:dyDescent="0.35">
      <c r="A613" s="10"/>
      <c r="B613" s="2"/>
      <c r="C613" s="2"/>
      <c r="D613" s="7"/>
      <c r="E613" s="7"/>
      <c r="G613" s="7"/>
      <c r="H613" s="7"/>
      <c r="I613" s="7"/>
      <c r="K613" s="15"/>
    </row>
    <row r="614" spans="1:11" x14ac:dyDescent="0.35">
      <c r="A614" s="10"/>
      <c r="B614" s="2"/>
      <c r="C614" s="2"/>
      <c r="D614" s="7"/>
      <c r="E614" s="7"/>
      <c r="G614" s="7"/>
      <c r="H614" s="7"/>
      <c r="I614" s="7"/>
      <c r="K614" s="15"/>
    </row>
    <row r="615" spans="1:11" x14ac:dyDescent="0.35">
      <c r="A615" s="10"/>
      <c r="B615" s="2"/>
      <c r="C615" s="2"/>
      <c r="D615" s="7"/>
      <c r="E615" s="7"/>
      <c r="G615" s="7"/>
      <c r="H615" s="7"/>
      <c r="I615" s="7"/>
      <c r="K615" s="15"/>
    </row>
    <row r="616" spans="1:11" x14ac:dyDescent="0.35">
      <c r="A616" s="10"/>
      <c r="B616" s="2"/>
      <c r="C616" s="2"/>
      <c r="D616" s="7"/>
      <c r="E616" s="7"/>
      <c r="G616" s="7"/>
      <c r="H616" s="7"/>
      <c r="I616" s="7"/>
      <c r="K616" s="15"/>
    </row>
    <row r="617" spans="1:11" x14ac:dyDescent="0.35">
      <c r="A617" s="10"/>
      <c r="B617" s="2"/>
      <c r="C617" s="2"/>
      <c r="D617" s="7"/>
      <c r="E617" s="7"/>
      <c r="G617" s="7"/>
      <c r="H617" s="7"/>
      <c r="I617" s="7"/>
      <c r="K617" s="15"/>
    </row>
    <row r="618" spans="1:11" x14ac:dyDescent="0.35">
      <c r="A618" s="10"/>
      <c r="B618" s="2"/>
      <c r="C618" s="2"/>
      <c r="D618" s="7"/>
      <c r="E618" s="7"/>
      <c r="G618" s="7"/>
      <c r="H618" s="7"/>
      <c r="I618" s="7"/>
      <c r="K618" s="15"/>
    </row>
    <row r="619" spans="1:11" x14ac:dyDescent="0.35">
      <c r="A619" s="10"/>
      <c r="B619" s="2"/>
      <c r="C619" s="2"/>
      <c r="D619" s="7"/>
      <c r="E619" s="7"/>
      <c r="G619" s="7"/>
      <c r="H619" s="7"/>
      <c r="I619" s="7"/>
      <c r="K619" s="15"/>
    </row>
    <row r="620" spans="1:11" x14ac:dyDescent="0.35">
      <c r="A620" s="10"/>
      <c r="B620" s="2"/>
      <c r="C620" s="2"/>
      <c r="D620" s="7"/>
      <c r="E620" s="7"/>
      <c r="G620" s="7"/>
      <c r="H620" s="7"/>
      <c r="I620" s="7"/>
      <c r="K620" s="15"/>
    </row>
    <row r="621" spans="1:11" x14ac:dyDescent="0.35">
      <c r="A621" s="10"/>
      <c r="B621" s="2"/>
      <c r="C621" s="2"/>
      <c r="D621" s="7"/>
      <c r="E621" s="7"/>
      <c r="G621" s="7"/>
      <c r="H621" s="7"/>
      <c r="I621" s="7"/>
      <c r="K621" s="15"/>
    </row>
    <row r="622" spans="1:11" x14ac:dyDescent="0.35">
      <c r="A622" s="10"/>
      <c r="B622" s="2"/>
      <c r="C622" s="2"/>
      <c r="D622" s="7"/>
      <c r="E622" s="7"/>
      <c r="G622" s="7"/>
      <c r="H622" s="7"/>
      <c r="I622" s="7"/>
      <c r="K622" s="15"/>
    </row>
    <row r="623" spans="1:11" x14ac:dyDescent="0.35">
      <c r="A623" s="10"/>
      <c r="B623" s="2"/>
      <c r="C623" s="2"/>
      <c r="D623" s="7"/>
      <c r="E623" s="7"/>
      <c r="G623" s="7"/>
      <c r="H623" s="7"/>
      <c r="I623" s="7"/>
      <c r="K623" s="15"/>
    </row>
    <row r="624" spans="1:11" x14ac:dyDescent="0.35">
      <c r="A624" s="10"/>
      <c r="B624" s="2"/>
      <c r="C624" s="2"/>
      <c r="D624" s="7"/>
      <c r="E624" s="7"/>
      <c r="G624" s="7"/>
      <c r="H624" s="7"/>
      <c r="I624" s="7"/>
      <c r="K624" s="15"/>
    </row>
    <row r="625" spans="1:11" x14ac:dyDescent="0.35">
      <c r="A625" s="10"/>
      <c r="B625" s="2"/>
      <c r="C625" s="2"/>
      <c r="D625" s="7"/>
      <c r="E625" s="7"/>
      <c r="G625" s="7"/>
      <c r="H625" s="7"/>
      <c r="I625" s="7"/>
      <c r="K625" s="15"/>
    </row>
    <row r="626" spans="1:11" x14ac:dyDescent="0.35">
      <c r="A626" s="10"/>
      <c r="B626" s="2"/>
      <c r="C626" s="2"/>
      <c r="D626" s="7"/>
      <c r="E626" s="7"/>
      <c r="G626" s="7"/>
      <c r="H626" s="7"/>
      <c r="I626" s="7"/>
      <c r="K626" s="15"/>
    </row>
    <row r="627" spans="1:11" x14ac:dyDescent="0.35">
      <c r="A627" s="10"/>
      <c r="B627" s="2"/>
      <c r="C627" s="2"/>
      <c r="D627" s="7"/>
      <c r="E627" s="7"/>
      <c r="G627" s="7"/>
      <c r="H627" s="7"/>
      <c r="I627" s="7"/>
      <c r="K627" s="15"/>
    </row>
    <row r="628" spans="1:11" x14ac:dyDescent="0.35">
      <c r="A628" s="10"/>
      <c r="B628" s="2"/>
      <c r="C628" s="2"/>
      <c r="D628" s="7"/>
      <c r="E628" s="7"/>
      <c r="G628" s="7"/>
      <c r="H628" s="7"/>
      <c r="I628" s="7"/>
      <c r="K628" s="15"/>
    </row>
    <row r="629" spans="1:11" x14ac:dyDescent="0.35">
      <c r="A629" s="10"/>
      <c r="B629" s="2"/>
      <c r="C629" s="2"/>
      <c r="D629" s="7"/>
      <c r="E629" s="7"/>
      <c r="G629" s="7"/>
      <c r="H629" s="7"/>
      <c r="I629" s="7"/>
      <c r="K629" s="15"/>
    </row>
    <row r="630" spans="1:11" x14ac:dyDescent="0.35">
      <c r="A630" s="10"/>
      <c r="B630" s="2"/>
      <c r="C630" s="2"/>
      <c r="D630" s="7"/>
      <c r="E630" s="7"/>
      <c r="G630" s="7"/>
      <c r="H630" s="7"/>
      <c r="I630" s="7"/>
      <c r="K630" s="15"/>
    </row>
    <row r="631" spans="1:11" x14ac:dyDescent="0.35">
      <c r="A631" s="10"/>
      <c r="B631" s="2"/>
      <c r="C631" s="2"/>
      <c r="D631" s="7"/>
      <c r="E631" s="7"/>
      <c r="G631" s="7"/>
      <c r="H631" s="7"/>
      <c r="I631" s="7"/>
      <c r="K631" s="15"/>
    </row>
    <row r="632" spans="1:11" x14ac:dyDescent="0.35">
      <c r="A632" s="10"/>
      <c r="B632" s="2"/>
      <c r="C632" s="2"/>
      <c r="D632" s="7"/>
      <c r="E632" s="7"/>
      <c r="G632" s="7"/>
      <c r="H632" s="7"/>
      <c r="I632" s="7"/>
      <c r="K632" s="15"/>
    </row>
    <row r="633" spans="1:11" x14ac:dyDescent="0.35">
      <c r="A633" s="10"/>
      <c r="B633" s="2"/>
      <c r="C633" s="2"/>
      <c r="D633" s="7"/>
      <c r="E633" s="7"/>
      <c r="G633" s="7"/>
      <c r="H633" s="7"/>
      <c r="I633" s="7"/>
      <c r="K633" s="15"/>
    </row>
    <row r="634" spans="1:11" x14ac:dyDescent="0.35">
      <c r="A634" s="10"/>
      <c r="B634" s="2"/>
      <c r="C634" s="2"/>
      <c r="D634" s="7"/>
      <c r="E634" s="7"/>
      <c r="G634" s="7"/>
      <c r="H634" s="7"/>
      <c r="I634" s="7"/>
      <c r="K634" s="15"/>
    </row>
    <row r="635" spans="1:11" x14ac:dyDescent="0.35">
      <c r="A635" s="10"/>
      <c r="B635" s="2"/>
      <c r="C635" s="2"/>
      <c r="D635" s="7"/>
      <c r="E635" s="7"/>
      <c r="G635" s="7"/>
      <c r="H635" s="7"/>
      <c r="I635" s="7"/>
      <c r="K635" s="15"/>
    </row>
    <row r="636" spans="1:11" x14ac:dyDescent="0.35">
      <c r="A636" s="10"/>
      <c r="B636" s="2"/>
      <c r="C636" s="2"/>
      <c r="D636" s="7"/>
      <c r="E636" s="7"/>
      <c r="G636" s="7"/>
      <c r="H636" s="7"/>
      <c r="I636" s="7"/>
      <c r="K636" s="15"/>
    </row>
    <row r="637" spans="1:11" x14ac:dyDescent="0.35">
      <c r="A637" s="10"/>
      <c r="B637" s="2"/>
      <c r="C637" s="2"/>
      <c r="D637" s="7"/>
      <c r="E637" s="7"/>
      <c r="G637" s="7"/>
      <c r="H637" s="7"/>
      <c r="I637" s="7"/>
      <c r="K637" s="15"/>
    </row>
    <row r="638" spans="1:11" x14ac:dyDescent="0.35">
      <c r="A638" s="10"/>
      <c r="B638" s="2"/>
      <c r="C638" s="2"/>
      <c r="D638" s="7"/>
      <c r="E638" s="7"/>
      <c r="G638" s="7"/>
      <c r="H638" s="7"/>
      <c r="I638" s="7"/>
      <c r="K638" s="15"/>
    </row>
    <row r="639" spans="1:11" x14ac:dyDescent="0.35">
      <c r="A639" s="10"/>
      <c r="B639" s="2"/>
      <c r="C639" s="2"/>
      <c r="D639" s="7"/>
      <c r="E639" s="7"/>
      <c r="G639" s="7"/>
      <c r="H639" s="7"/>
      <c r="I639" s="7"/>
      <c r="K639" s="15"/>
    </row>
    <row r="640" spans="1:11" x14ac:dyDescent="0.35">
      <c r="A640" s="10"/>
      <c r="B640" s="2"/>
      <c r="C640" s="2"/>
      <c r="D640" s="7"/>
      <c r="E640" s="7"/>
      <c r="G640" s="7"/>
      <c r="H640" s="7"/>
      <c r="I640" s="7"/>
      <c r="K640" s="15"/>
    </row>
    <row r="641" spans="1:11" x14ac:dyDescent="0.35">
      <c r="A641" s="10"/>
      <c r="B641" s="2"/>
      <c r="C641" s="2"/>
      <c r="D641" s="7"/>
      <c r="E641" s="7"/>
      <c r="G641" s="7"/>
      <c r="H641" s="7"/>
      <c r="I641" s="7"/>
      <c r="K641" s="15"/>
    </row>
    <row r="642" spans="1:11" x14ac:dyDescent="0.35">
      <c r="A642" s="10"/>
      <c r="B642" s="2"/>
      <c r="C642" s="2"/>
      <c r="D642" s="7"/>
      <c r="E642" s="7"/>
      <c r="G642" s="7"/>
      <c r="H642" s="7"/>
      <c r="I642" s="7"/>
      <c r="K642" s="15"/>
    </row>
    <row r="643" spans="1:11" x14ac:dyDescent="0.35">
      <c r="A643" s="10"/>
      <c r="B643" s="2"/>
      <c r="C643" s="2"/>
      <c r="D643" s="7"/>
      <c r="E643" s="7"/>
      <c r="G643" s="7"/>
      <c r="H643" s="7"/>
      <c r="I643" s="7"/>
      <c r="K643" s="15"/>
    </row>
    <row r="644" spans="1:11" x14ac:dyDescent="0.35">
      <c r="A644" s="10"/>
      <c r="B644" s="2"/>
      <c r="C644" s="2"/>
      <c r="D644" s="7"/>
      <c r="E644" s="7"/>
      <c r="G644" s="7"/>
      <c r="H644" s="7"/>
      <c r="I644" s="7"/>
      <c r="K644" s="15"/>
    </row>
    <row r="645" spans="1:11" x14ac:dyDescent="0.35">
      <c r="A645" s="10"/>
      <c r="B645" s="2"/>
      <c r="C645" s="2"/>
      <c r="D645" s="7"/>
      <c r="E645" s="7"/>
      <c r="G645" s="7"/>
      <c r="H645" s="7"/>
      <c r="I645" s="7"/>
      <c r="K645" s="15"/>
    </row>
    <row r="646" spans="1:11" x14ac:dyDescent="0.35">
      <c r="A646" s="10"/>
      <c r="B646" s="2"/>
      <c r="C646" s="2"/>
      <c r="D646" s="7"/>
      <c r="E646" s="7"/>
      <c r="G646" s="7"/>
      <c r="H646" s="7"/>
      <c r="I646" s="7"/>
      <c r="K646" s="15"/>
    </row>
    <row r="647" spans="1:11" x14ac:dyDescent="0.35">
      <c r="A647" s="10"/>
      <c r="B647" s="2"/>
      <c r="C647" s="2"/>
      <c r="D647" s="7"/>
      <c r="E647" s="7"/>
      <c r="G647" s="7"/>
      <c r="H647" s="7"/>
      <c r="I647" s="7"/>
      <c r="K647" s="15"/>
    </row>
    <row r="648" spans="1:11" x14ac:dyDescent="0.35">
      <c r="A648" s="10"/>
      <c r="B648" s="2"/>
      <c r="C648" s="2"/>
      <c r="D648" s="7"/>
      <c r="E648" s="7"/>
      <c r="G648" s="7"/>
      <c r="H648" s="7"/>
      <c r="I648" s="7"/>
      <c r="K648" s="15"/>
    </row>
    <row r="649" spans="1:11" x14ac:dyDescent="0.35">
      <c r="A649" s="10"/>
      <c r="B649" s="2"/>
      <c r="C649" s="2"/>
      <c r="D649" s="7"/>
      <c r="E649" s="7"/>
      <c r="G649" s="7"/>
      <c r="H649" s="7"/>
      <c r="I649" s="7"/>
      <c r="K649" s="15"/>
    </row>
    <row r="650" spans="1:11" x14ac:dyDescent="0.35">
      <c r="A650" s="10"/>
      <c r="B650" s="2"/>
      <c r="C650" s="2"/>
      <c r="D650" s="7"/>
      <c r="E650" s="7"/>
      <c r="G650" s="7"/>
      <c r="H650" s="7"/>
      <c r="I650" s="7"/>
      <c r="K650" s="15"/>
    </row>
    <row r="651" spans="1:11" x14ac:dyDescent="0.35">
      <c r="A651" s="10"/>
      <c r="B651" s="2"/>
      <c r="C651" s="2"/>
      <c r="D651" s="7"/>
      <c r="E651" s="7"/>
      <c r="G651" s="7"/>
      <c r="H651" s="7"/>
      <c r="I651" s="7"/>
      <c r="K651" s="15"/>
    </row>
    <row r="652" spans="1:11" x14ac:dyDescent="0.35">
      <c r="A652" s="10"/>
      <c r="B652" s="2"/>
      <c r="C652" s="2"/>
      <c r="D652" s="7"/>
      <c r="E652" s="7"/>
      <c r="G652" s="7"/>
      <c r="H652" s="7"/>
      <c r="I652" s="7"/>
      <c r="K652" s="15"/>
    </row>
    <row r="653" spans="1:11" x14ac:dyDescent="0.35">
      <c r="A653" s="10"/>
      <c r="B653" s="2"/>
      <c r="C653" s="2"/>
      <c r="D653" s="7"/>
      <c r="E653" s="7"/>
      <c r="G653" s="7"/>
      <c r="H653" s="7"/>
      <c r="I653" s="7"/>
      <c r="K653" s="15"/>
    </row>
    <row r="654" spans="1:11" x14ac:dyDescent="0.35">
      <c r="A654" s="10"/>
      <c r="B654" s="2"/>
      <c r="C654" s="2"/>
      <c r="D654" s="7"/>
      <c r="E654" s="7"/>
      <c r="G654" s="7"/>
      <c r="H654" s="7"/>
      <c r="I654" s="7"/>
      <c r="K654" s="15"/>
    </row>
    <row r="655" spans="1:11" x14ac:dyDescent="0.35">
      <c r="A655" s="10"/>
      <c r="B655" s="2"/>
      <c r="C655" s="2"/>
      <c r="D655" s="7"/>
      <c r="E655" s="7"/>
      <c r="G655" s="7"/>
      <c r="H655" s="7"/>
      <c r="I655" s="7"/>
      <c r="K655" s="15"/>
    </row>
    <row r="656" spans="1:11" x14ac:dyDescent="0.35">
      <c r="A656" s="10"/>
      <c r="B656" s="2"/>
      <c r="C656" s="2"/>
      <c r="D656" s="7"/>
      <c r="E656" s="7"/>
      <c r="G656" s="7"/>
      <c r="H656" s="7"/>
      <c r="I656" s="7"/>
      <c r="K656" s="15"/>
    </row>
    <row r="657" spans="1:11" x14ac:dyDescent="0.35">
      <c r="A657" s="10"/>
      <c r="B657" s="2"/>
      <c r="C657" s="2"/>
      <c r="D657" s="7"/>
      <c r="E657" s="7"/>
      <c r="G657" s="7"/>
      <c r="H657" s="7"/>
      <c r="I657" s="7"/>
      <c r="K657" s="15"/>
    </row>
    <row r="658" spans="1:11" x14ac:dyDescent="0.35">
      <c r="A658" s="10"/>
      <c r="B658" s="2"/>
      <c r="C658" s="2"/>
      <c r="D658" s="7"/>
      <c r="E658" s="7"/>
      <c r="G658" s="7"/>
      <c r="H658" s="7"/>
      <c r="I658" s="7"/>
      <c r="K658" s="15"/>
    </row>
    <row r="659" spans="1:11" x14ac:dyDescent="0.35">
      <c r="A659" s="10"/>
      <c r="B659" s="2"/>
      <c r="C659" s="2"/>
      <c r="D659" s="7"/>
      <c r="E659" s="7"/>
      <c r="G659" s="7"/>
      <c r="H659" s="7"/>
      <c r="I659" s="7"/>
      <c r="K659" s="15"/>
    </row>
    <row r="660" spans="1:11" x14ac:dyDescent="0.35">
      <c r="A660" s="10"/>
      <c r="B660" s="2"/>
      <c r="C660" s="2"/>
      <c r="D660" s="7"/>
      <c r="E660" s="7"/>
      <c r="G660" s="7"/>
      <c r="H660" s="7"/>
      <c r="I660" s="7"/>
      <c r="K660" s="15"/>
    </row>
    <row r="661" spans="1:11" x14ac:dyDescent="0.35">
      <c r="A661" s="10"/>
      <c r="B661" s="2"/>
      <c r="C661" s="2"/>
      <c r="D661" s="7"/>
      <c r="E661" s="7"/>
      <c r="G661" s="7"/>
      <c r="H661" s="7"/>
      <c r="I661" s="7"/>
      <c r="K661" s="15"/>
    </row>
    <row r="662" spans="1:11" x14ac:dyDescent="0.35">
      <c r="A662" s="10"/>
      <c r="B662" s="2"/>
      <c r="C662" s="2"/>
      <c r="D662" s="7"/>
      <c r="E662" s="7"/>
      <c r="G662" s="7"/>
      <c r="H662" s="7"/>
      <c r="I662" s="7"/>
      <c r="K662" s="15"/>
    </row>
    <row r="663" spans="1:11" x14ac:dyDescent="0.35">
      <c r="A663" s="10"/>
      <c r="B663" s="2"/>
      <c r="C663" s="2"/>
      <c r="D663" s="7"/>
      <c r="E663" s="7"/>
      <c r="G663" s="7"/>
      <c r="H663" s="7"/>
      <c r="I663" s="7"/>
      <c r="K663" s="15"/>
    </row>
    <row r="664" spans="1:11" x14ac:dyDescent="0.35">
      <c r="A664" s="10"/>
      <c r="B664" s="2"/>
      <c r="C664" s="2"/>
      <c r="D664" s="7"/>
      <c r="E664" s="7"/>
      <c r="G664" s="7"/>
      <c r="H664" s="7"/>
      <c r="I664" s="7"/>
      <c r="K664" s="15"/>
    </row>
    <row r="665" spans="1:11" x14ac:dyDescent="0.35">
      <c r="A665" s="10"/>
      <c r="B665" s="2"/>
      <c r="C665" s="2"/>
      <c r="D665" s="7"/>
      <c r="E665" s="7"/>
      <c r="G665" s="7"/>
      <c r="H665" s="7"/>
      <c r="I665" s="7"/>
      <c r="K665" s="15"/>
    </row>
    <row r="666" spans="1:11" x14ac:dyDescent="0.35">
      <c r="A666" s="10"/>
      <c r="B666" s="2"/>
      <c r="C666" s="2"/>
      <c r="D666" s="7"/>
      <c r="E666" s="7"/>
      <c r="G666" s="7"/>
      <c r="H666" s="7"/>
      <c r="I666" s="7"/>
      <c r="K666" s="15"/>
    </row>
    <row r="667" spans="1:11" x14ac:dyDescent="0.35">
      <c r="A667" s="10"/>
      <c r="B667" s="2"/>
      <c r="C667" s="2"/>
      <c r="D667" s="7"/>
      <c r="E667" s="7"/>
      <c r="G667" s="7"/>
      <c r="H667" s="7"/>
      <c r="I667" s="7"/>
      <c r="K667" s="15"/>
    </row>
    <row r="668" spans="1:11" x14ac:dyDescent="0.35">
      <c r="A668" s="10"/>
      <c r="B668" s="2"/>
      <c r="C668" s="2"/>
      <c r="D668" s="7"/>
      <c r="E668" s="7"/>
      <c r="G668" s="7"/>
      <c r="H668" s="7"/>
      <c r="I668" s="7"/>
      <c r="K668" s="15"/>
    </row>
    <row r="669" spans="1:11" x14ac:dyDescent="0.35">
      <c r="A669" s="10"/>
      <c r="B669" s="2"/>
      <c r="C669" s="2"/>
      <c r="D669" s="7"/>
      <c r="E669" s="7"/>
      <c r="G669" s="7"/>
      <c r="H669" s="7"/>
      <c r="I669" s="7"/>
      <c r="K669" s="15"/>
    </row>
    <row r="670" spans="1:11" x14ac:dyDescent="0.35">
      <c r="A670" s="10"/>
      <c r="B670" s="2"/>
      <c r="C670" s="2"/>
      <c r="D670" s="7"/>
      <c r="E670" s="7"/>
      <c r="G670" s="7"/>
      <c r="H670" s="7"/>
      <c r="I670" s="7"/>
      <c r="K670" s="15"/>
    </row>
    <row r="671" spans="1:11" x14ac:dyDescent="0.35">
      <c r="A671" s="10"/>
      <c r="B671" s="2"/>
      <c r="C671" s="2"/>
      <c r="D671" s="7"/>
      <c r="E671" s="7"/>
      <c r="G671" s="7"/>
      <c r="H671" s="7"/>
      <c r="I671" s="7"/>
      <c r="K671" s="15"/>
    </row>
    <row r="672" spans="1:11" x14ac:dyDescent="0.35">
      <c r="A672" s="10"/>
      <c r="B672" s="2"/>
      <c r="C672" s="2"/>
      <c r="D672" s="7"/>
      <c r="E672" s="7"/>
      <c r="G672" s="7"/>
      <c r="H672" s="7"/>
      <c r="I672" s="7"/>
      <c r="K672" s="15"/>
    </row>
    <row r="673" spans="1:11" x14ac:dyDescent="0.35">
      <c r="A673" s="10"/>
      <c r="B673" s="2"/>
      <c r="C673" s="2"/>
      <c r="D673" s="7"/>
      <c r="E673" s="7"/>
      <c r="G673" s="7"/>
      <c r="H673" s="7"/>
      <c r="I673" s="7"/>
      <c r="K673" s="15"/>
    </row>
    <row r="674" spans="1:11" x14ac:dyDescent="0.35">
      <c r="A674" s="10"/>
      <c r="B674" s="2"/>
      <c r="C674" s="2"/>
      <c r="D674" s="7"/>
      <c r="E674" s="7"/>
      <c r="G674" s="7"/>
      <c r="H674" s="7"/>
      <c r="I674" s="7"/>
      <c r="K674" s="15"/>
    </row>
    <row r="675" spans="1:11" x14ac:dyDescent="0.35">
      <c r="A675" s="10"/>
      <c r="B675" s="2"/>
      <c r="C675" s="2"/>
      <c r="D675" s="7"/>
      <c r="E675" s="7"/>
      <c r="G675" s="7"/>
      <c r="H675" s="7"/>
      <c r="I675" s="7"/>
      <c r="K675" s="15"/>
    </row>
    <row r="676" spans="1:11" x14ac:dyDescent="0.35">
      <c r="A676" s="10"/>
      <c r="B676" s="2"/>
      <c r="C676" s="2"/>
      <c r="D676" s="7"/>
      <c r="E676" s="7"/>
      <c r="G676" s="7"/>
      <c r="H676" s="7"/>
      <c r="I676" s="7"/>
      <c r="K676" s="15"/>
    </row>
    <row r="677" spans="1:11" x14ac:dyDescent="0.35">
      <c r="A677" s="10"/>
      <c r="B677" s="2"/>
      <c r="C677" s="2"/>
      <c r="D677" s="7"/>
      <c r="E677" s="7"/>
      <c r="G677" s="7"/>
      <c r="H677" s="7"/>
      <c r="I677" s="7"/>
      <c r="K677" s="15"/>
    </row>
    <row r="678" spans="1:11" x14ac:dyDescent="0.35">
      <c r="A678" s="10"/>
      <c r="B678" s="2"/>
      <c r="C678" s="2"/>
      <c r="D678" s="7"/>
      <c r="E678" s="7"/>
      <c r="G678" s="7"/>
      <c r="H678" s="7"/>
      <c r="I678" s="7"/>
      <c r="K678" s="15"/>
    </row>
    <row r="679" spans="1:11" x14ac:dyDescent="0.35">
      <c r="A679" s="10"/>
      <c r="B679" s="2"/>
      <c r="C679" s="2"/>
      <c r="D679" s="7"/>
      <c r="E679" s="7"/>
      <c r="G679" s="7"/>
      <c r="H679" s="7"/>
      <c r="I679" s="7"/>
      <c r="K679" s="15"/>
    </row>
    <row r="680" spans="1:11" x14ac:dyDescent="0.35">
      <c r="A680" s="10"/>
      <c r="B680" s="2"/>
      <c r="C680" s="2"/>
      <c r="D680" s="7"/>
      <c r="E680" s="7"/>
      <c r="G680" s="7"/>
      <c r="H680" s="7"/>
      <c r="I680" s="7"/>
      <c r="K680" s="15"/>
    </row>
    <row r="681" spans="1:11" x14ac:dyDescent="0.35">
      <c r="A681" s="10"/>
      <c r="B681" s="2"/>
      <c r="C681" s="2"/>
      <c r="D681" s="7"/>
      <c r="E681" s="7"/>
      <c r="G681" s="7"/>
      <c r="H681" s="7"/>
      <c r="I681" s="7"/>
      <c r="K681" s="15"/>
    </row>
    <row r="682" spans="1:11" x14ac:dyDescent="0.35">
      <c r="A682" s="10"/>
      <c r="B682" s="2"/>
      <c r="C682" s="2"/>
      <c r="D682" s="7"/>
      <c r="E682" s="7"/>
      <c r="G682" s="7"/>
      <c r="H682" s="7"/>
      <c r="I682" s="7"/>
      <c r="K682" s="15"/>
    </row>
    <row r="683" spans="1:11" x14ac:dyDescent="0.35">
      <c r="A683" s="10"/>
      <c r="B683" s="2"/>
      <c r="C683" s="2"/>
      <c r="D683" s="7"/>
      <c r="E683" s="7"/>
      <c r="G683" s="7"/>
      <c r="H683" s="7"/>
      <c r="I683" s="7"/>
      <c r="K683" s="15"/>
    </row>
    <row r="684" spans="1:11" x14ac:dyDescent="0.35">
      <c r="A684" s="10"/>
      <c r="B684" s="2"/>
      <c r="C684" s="2"/>
      <c r="D684" s="7"/>
      <c r="E684" s="7"/>
      <c r="G684" s="7"/>
      <c r="H684" s="7"/>
      <c r="I684" s="7"/>
      <c r="K684" s="15"/>
    </row>
    <row r="685" spans="1:11" x14ac:dyDescent="0.35">
      <c r="A685" s="10"/>
      <c r="B685" s="2"/>
      <c r="C685" s="2"/>
      <c r="D685" s="7"/>
      <c r="E685" s="7"/>
      <c r="G685" s="7"/>
      <c r="H685" s="7"/>
      <c r="I685" s="7"/>
      <c r="K685" s="15"/>
    </row>
    <row r="686" spans="1:11" x14ac:dyDescent="0.35">
      <c r="A686" s="10"/>
      <c r="B686" s="2"/>
      <c r="C686" s="2"/>
      <c r="D686" s="7"/>
      <c r="E686" s="7"/>
      <c r="G686" s="7"/>
      <c r="H686" s="7"/>
      <c r="I686" s="7"/>
      <c r="K686" s="15"/>
    </row>
    <row r="687" spans="1:11" x14ac:dyDescent="0.35">
      <c r="A687" s="10"/>
      <c r="B687" s="2"/>
      <c r="C687" s="2"/>
      <c r="D687" s="7"/>
      <c r="E687" s="7"/>
      <c r="G687" s="7"/>
      <c r="H687" s="7"/>
      <c r="I687" s="7"/>
      <c r="K687" s="15"/>
    </row>
    <row r="688" spans="1:11" x14ac:dyDescent="0.35">
      <c r="A688" s="10"/>
      <c r="B688" s="2"/>
      <c r="C688" s="2"/>
      <c r="D688" s="7"/>
      <c r="E688" s="7"/>
      <c r="G688" s="7"/>
      <c r="H688" s="7"/>
      <c r="I688" s="7"/>
      <c r="K688" s="15"/>
    </row>
    <row r="689" spans="1:11" x14ac:dyDescent="0.35">
      <c r="A689" s="10"/>
      <c r="B689" s="2"/>
      <c r="C689" s="2"/>
      <c r="D689" s="7"/>
      <c r="E689" s="7"/>
      <c r="G689" s="7"/>
      <c r="H689" s="7"/>
      <c r="I689" s="7"/>
      <c r="K689" s="15"/>
    </row>
    <row r="690" spans="1:11" x14ac:dyDescent="0.35">
      <c r="A690" s="10"/>
      <c r="B690" s="2"/>
      <c r="C690" s="2"/>
      <c r="D690" s="7"/>
      <c r="E690" s="7"/>
      <c r="G690" s="7"/>
      <c r="H690" s="7"/>
      <c r="I690" s="7"/>
      <c r="K690" s="15"/>
    </row>
    <row r="691" spans="1:11" x14ac:dyDescent="0.35">
      <c r="A691" s="10"/>
      <c r="B691" s="2"/>
      <c r="C691" s="2"/>
      <c r="D691" s="7"/>
      <c r="E691" s="7"/>
      <c r="G691" s="7"/>
      <c r="H691" s="7"/>
      <c r="I691" s="7"/>
      <c r="K691" s="15"/>
    </row>
    <row r="692" spans="1:11" x14ac:dyDescent="0.35">
      <c r="A692" s="10"/>
      <c r="B692" s="2"/>
      <c r="C692" s="2"/>
      <c r="D692" s="7"/>
      <c r="E692" s="7"/>
      <c r="G692" s="7"/>
      <c r="H692" s="7"/>
      <c r="I692" s="7"/>
      <c r="K692" s="15"/>
    </row>
    <row r="693" spans="1:11" x14ac:dyDescent="0.35">
      <c r="A693" s="10"/>
      <c r="B693" s="2"/>
      <c r="C693" s="2"/>
      <c r="D693" s="7"/>
      <c r="E693" s="7"/>
      <c r="G693" s="7"/>
      <c r="H693" s="7"/>
      <c r="I693" s="7"/>
      <c r="K693" s="15"/>
    </row>
    <row r="694" spans="1:11" x14ac:dyDescent="0.35">
      <c r="A694" s="10"/>
      <c r="B694" s="2"/>
      <c r="C694" s="2"/>
      <c r="D694" s="7"/>
      <c r="E694" s="7"/>
      <c r="G694" s="7"/>
      <c r="H694" s="7"/>
      <c r="I694" s="7"/>
      <c r="K694" s="15"/>
    </row>
    <row r="695" spans="1:11" x14ac:dyDescent="0.35">
      <c r="A695" s="10"/>
      <c r="B695" s="2"/>
      <c r="C695" s="2"/>
      <c r="D695" s="7"/>
      <c r="E695" s="7"/>
      <c r="G695" s="7"/>
      <c r="H695" s="7"/>
      <c r="I695" s="7"/>
      <c r="K695" s="15"/>
    </row>
    <row r="696" spans="1:11" x14ac:dyDescent="0.35">
      <c r="A696" s="10"/>
      <c r="B696" s="2"/>
      <c r="C696" s="2"/>
      <c r="D696" s="7"/>
      <c r="E696" s="7"/>
      <c r="G696" s="7"/>
      <c r="H696" s="7"/>
      <c r="I696" s="7"/>
      <c r="K696" s="15"/>
    </row>
    <row r="697" spans="1:11" x14ac:dyDescent="0.35">
      <c r="A697" s="10"/>
      <c r="B697" s="2"/>
      <c r="C697" s="2"/>
      <c r="D697" s="7"/>
      <c r="E697" s="7"/>
      <c r="G697" s="7"/>
      <c r="H697" s="7"/>
      <c r="I697" s="7"/>
      <c r="K697" s="15"/>
    </row>
    <row r="698" spans="1:11" x14ac:dyDescent="0.35">
      <c r="A698" s="10"/>
      <c r="B698" s="2"/>
      <c r="C698" s="2"/>
      <c r="D698" s="7"/>
      <c r="E698" s="7"/>
      <c r="G698" s="7"/>
      <c r="H698" s="7"/>
      <c r="I698" s="7"/>
      <c r="K698" s="15"/>
    </row>
    <row r="699" spans="1:11" x14ac:dyDescent="0.35">
      <c r="A699" s="10"/>
      <c r="B699" s="2"/>
      <c r="C699" s="2"/>
      <c r="D699" s="7"/>
      <c r="E699" s="7"/>
      <c r="G699" s="7"/>
      <c r="H699" s="7"/>
      <c r="I699" s="7"/>
      <c r="K699" s="15"/>
    </row>
    <row r="700" spans="1:11" x14ac:dyDescent="0.35">
      <c r="A700" s="10"/>
      <c r="B700" s="2"/>
      <c r="C700" s="2"/>
      <c r="D700" s="7"/>
      <c r="E700" s="7"/>
      <c r="G700" s="7"/>
      <c r="H700" s="7"/>
      <c r="I700" s="7"/>
      <c r="K700" s="15"/>
    </row>
    <row r="701" spans="1:11" x14ac:dyDescent="0.35">
      <c r="A701" s="10"/>
      <c r="B701" s="2"/>
      <c r="C701" s="2"/>
      <c r="D701" s="7"/>
      <c r="E701" s="7"/>
      <c r="G701" s="7"/>
      <c r="H701" s="7"/>
      <c r="I701" s="7"/>
      <c r="K701" s="15"/>
    </row>
    <row r="702" spans="1:11" x14ac:dyDescent="0.35">
      <c r="A702" s="10"/>
      <c r="B702" s="2"/>
      <c r="C702" s="2"/>
      <c r="D702" s="7"/>
      <c r="E702" s="7"/>
      <c r="G702" s="7"/>
      <c r="H702" s="7"/>
      <c r="I702" s="7"/>
      <c r="K702" s="15"/>
    </row>
    <row r="703" spans="1:11" x14ac:dyDescent="0.35">
      <c r="A703" s="10"/>
      <c r="B703" s="2"/>
      <c r="C703" s="2"/>
      <c r="D703" s="7"/>
      <c r="E703" s="7"/>
      <c r="G703" s="7"/>
      <c r="H703" s="7"/>
      <c r="I703" s="7"/>
      <c r="K703" s="15"/>
    </row>
    <row r="704" spans="1:11" x14ac:dyDescent="0.35">
      <c r="A704" s="10"/>
      <c r="B704" s="2"/>
      <c r="C704" s="2"/>
      <c r="D704" s="7"/>
      <c r="E704" s="7"/>
      <c r="G704" s="7"/>
      <c r="H704" s="7"/>
      <c r="I704" s="7"/>
      <c r="K704" s="15"/>
    </row>
    <row r="705" spans="1:11" x14ac:dyDescent="0.35">
      <c r="A705" s="10"/>
      <c r="B705" s="2"/>
      <c r="C705" s="2"/>
      <c r="D705" s="7"/>
      <c r="E705" s="7"/>
      <c r="G705" s="7"/>
      <c r="H705" s="7"/>
      <c r="I705" s="7"/>
      <c r="K705" s="15"/>
    </row>
    <row r="706" spans="1:11" x14ac:dyDescent="0.35">
      <c r="A706" s="10"/>
      <c r="B706" s="2"/>
      <c r="C706" s="2"/>
      <c r="D706" s="7"/>
      <c r="E706" s="7"/>
      <c r="G706" s="7"/>
      <c r="H706" s="7"/>
      <c r="I706" s="7"/>
      <c r="K706" s="15"/>
    </row>
    <row r="707" spans="1:11" x14ac:dyDescent="0.35">
      <c r="A707" s="10"/>
      <c r="B707" s="2"/>
      <c r="C707" s="2"/>
      <c r="D707" s="7"/>
      <c r="E707" s="7"/>
      <c r="G707" s="7"/>
      <c r="H707" s="7"/>
      <c r="I707" s="7"/>
      <c r="K707" s="15"/>
    </row>
    <row r="708" spans="1:11" x14ac:dyDescent="0.35">
      <c r="A708" s="10"/>
      <c r="B708" s="2"/>
      <c r="C708" s="2"/>
      <c r="D708" s="7"/>
      <c r="E708" s="7"/>
      <c r="G708" s="7"/>
      <c r="H708" s="7"/>
      <c r="I708" s="7"/>
      <c r="K708" s="15"/>
    </row>
    <row r="709" spans="1:11" x14ac:dyDescent="0.35">
      <c r="A709" s="10"/>
      <c r="B709" s="2"/>
      <c r="C709" s="2"/>
      <c r="D709" s="7"/>
      <c r="E709" s="7"/>
      <c r="G709" s="7"/>
      <c r="H709" s="7"/>
      <c r="I709" s="7"/>
      <c r="K709" s="15"/>
    </row>
    <row r="710" spans="1:11" x14ac:dyDescent="0.35">
      <c r="A710" s="10"/>
      <c r="B710" s="2"/>
      <c r="C710" s="2"/>
      <c r="D710" s="7"/>
      <c r="E710" s="7"/>
      <c r="G710" s="7"/>
      <c r="H710" s="7"/>
      <c r="I710" s="7"/>
      <c r="K710" s="15"/>
    </row>
    <row r="711" spans="1:11" x14ac:dyDescent="0.35">
      <c r="A711" s="10"/>
      <c r="B711" s="2"/>
      <c r="C711" s="2"/>
      <c r="D711" s="7"/>
      <c r="E711" s="7"/>
      <c r="G711" s="7"/>
      <c r="H711" s="7"/>
      <c r="I711" s="7"/>
      <c r="K711" s="15"/>
    </row>
    <row r="712" spans="1:11" x14ac:dyDescent="0.35">
      <c r="A712" s="10"/>
      <c r="B712" s="2"/>
      <c r="C712" s="2"/>
      <c r="D712" s="7"/>
      <c r="E712" s="7"/>
      <c r="G712" s="7"/>
      <c r="H712" s="7"/>
      <c r="I712" s="7"/>
      <c r="K712" s="15"/>
    </row>
    <row r="713" spans="1:11" x14ac:dyDescent="0.35">
      <c r="A713" s="10"/>
      <c r="B713" s="2"/>
      <c r="C713" s="2"/>
      <c r="D713" s="7"/>
      <c r="E713" s="7"/>
      <c r="G713" s="7"/>
      <c r="H713" s="7"/>
      <c r="I713" s="7"/>
      <c r="K713" s="15"/>
    </row>
    <row r="714" spans="1:11" x14ac:dyDescent="0.35">
      <c r="A714" s="10"/>
      <c r="B714" s="2"/>
      <c r="C714" s="2"/>
      <c r="D714" s="7"/>
      <c r="E714" s="7"/>
      <c r="G714" s="7"/>
      <c r="H714" s="7"/>
      <c r="I714" s="7"/>
      <c r="K714" s="15"/>
    </row>
    <row r="715" spans="1:11" x14ac:dyDescent="0.35">
      <c r="A715" s="10"/>
      <c r="B715" s="2"/>
      <c r="C715" s="2"/>
      <c r="D715" s="7"/>
      <c r="E715" s="7"/>
      <c r="G715" s="7"/>
      <c r="H715" s="7"/>
      <c r="I715" s="7"/>
      <c r="K715" s="15"/>
    </row>
    <row r="716" spans="1:11" x14ac:dyDescent="0.35">
      <c r="A716" s="10"/>
      <c r="B716" s="2"/>
      <c r="C716" s="2"/>
      <c r="D716" s="7"/>
      <c r="E716" s="7"/>
      <c r="G716" s="7"/>
      <c r="H716" s="7"/>
      <c r="I716" s="7"/>
      <c r="K716" s="15"/>
    </row>
    <row r="717" spans="1:11" x14ac:dyDescent="0.35">
      <c r="A717" s="10"/>
      <c r="B717" s="2"/>
      <c r="C717" s="2"/>
      <c r="D717" s="7"/>
      <c r="E717" s="7"/>
      <c r="G717" s="7"/>
      <c r="H717" s="7"/>
      <c r="I717" s="7"/>
      <c r="K717" s="15"/>
    </row>
    <row r="718" spans="1:11" x14ac:dyDescent="0.35">
      <c r="A718" s="10"/>
      <c r="B718" s="2"/>
      <c r="C718" s="2"/>
      <c r="D718" s="7"/>
      <c r="E718" s="7"/>
      <c r="G718" s="7"/>
      <c r="H718" s="7"/>
      <c r="I718" s="7"/>
      <c r="K718" s="15"/>
    </row>
    <row r="719" spans="1:11" x14ac:dyDescent="0.35">
      <c r="A719" s="10"/>
      <c r="B719" s="2"/>
      <c r="C719" s="2"/>
      <c r="D719" s="7"/>
      <c r="E719" s="7"/>
      <c r="G719" s="7"/>
      <c r="H719" s="7"/>
      <c r="I719" s="7"/>
      <c r="K719" s="15"/>
    </row>
    <row r="720" spans="1:11" x14ac:dyDescent="0.35">
      <c r="A720" s="10"/>
      <c r="B720" s="2"/>
      <c r="C720" s="2"/>
      <c r="D720" s="7"/>
      <c r="E720" s="7"/>
      <c r="G720" s="7"/>
      <c r="H720" s="7"/>
      <c r="I720" s="7"/>
      <c r="K720" s="15"/>
    </row>
    <row r="721" spans="1:11" x14ac:dyDescent="0.35">
      <c r="A721" s="10"/>
      <c r="B721" s="2"/>
      <c r="C721" s="2"/>
      <c r="D721" s="7"/>
      <c r="E721" s="7"/>
      <c r="G721" s="7"/>
      <c r="H721" s="7"/>
      <c r="I721" s="7"/>
      <c r="K721" s="15"/>
    </row>
    <row r="722" spans="1:11" x14ac:dyDescent="0.35">
      <c r="A722" s="10"/>
      <c r="B722" s="2"/>
      <c r="C722" s="2"/>
      <c r="D722" s="7"/>
      <c r="E722" s="7"/>
      <c r="G722" s="7"/>
      <c r="H722" s="7"/>
      <c r="I722" s="7"/>
      <c r="K722" s="15"/>
    </row>
    <row r="723" spans="1:11" x14ac:dyDescent="0.35">
      <c r="A723" s="10"/>
      <c r="B723" s="2"/>
      <c r="C723" s="2"/>
      <c r="D723" s="7"/>
      <c r="E723" s="7"/>
      <c r="G723" s="7"/>
      <c r="H723" s="7"/>
      <c r="I723" s="7"/>
      <c r="K723" s="15"/>
    </row>
    <row r="724" spans="1:11" x14ac:dyDescent="0.35">
      <c r="A724" s="10"/>
      <c r="B724" s="2"/>
      <c r="C724" s="2"/>
      <c r="D724" s="7"/>
      <c r="E724" s="7"/>
      <c r="G724" s="7"/>
      <c r="H724" s="7"/>
      <c r="I724" s="7"/>
      <c r="K724" s="15"/>
    </row>
    <row r="725" spans="1:11" x14ac:dyDescent="0.35">
      <c r="A725" s="10"/>
      <c r="B725" s="2"/>
      <c r="C725" s="2"/>
      <c r="D725" s="7"/>
      <c r="E725" s="7"/>
      <c r="G725" s="7"/>
      <c r="H725" s="7"/>
      <c r="I725" s="7"/>
      <c r="K725" s="15"/>
    </row>
    <row r="726" spans="1:11" x14ac:dyDescent="0.35">
      <c r="A726" s="10"/>
      <c r="B726" s="2"/>
      <c r="C726" s="2"/>
      <c r="D726" s="7"/>
      <c r="E726" s="7"/>
      <c r="G726" s="7"/>
      <c r="H726" s="7"/>
      <c r="I726" s="7"/>
      <c r="K726" s="15"/>
    </row>
    <row r="727" spans="1:11" x14ac:dyDescent="0.35">
      <c r="A727" s="10"/>
      <c r="B727" s="2"/>
      <c r="C727" s="2"/>
      <c r="D727" s="7"/>
      <c r="E727" s="7"/>
      <c r="G727" s="7"/>
      <c r="H727" s="7"/>
      <c r="I727" s="7"/>
      <c r="K727" s="15"/>
    </row>
    <row r="728" spans="1:11" x14ac:dyDescent="0.35">
      <c r="A728" s="10"/>
      <c r="B728" s="2"/>
      <c r="C728" s="2"/>
      <c r="D728" s="7"/>
      <c r="E728" s="7"/>
      <c r="G728" s="7"/>
      <c r="H728" s="7"/>
      <c r="I728" s="7"/>
      <c r="K728" s="15"/>
    </row>
    <row r="729" spans="1:11" x14ac:dyDescent="0.35">
      <c r="A729" s="10"/>
      <c r="B729" s="2"/>
      <c r="C729" s="2"/>
      <c r="D729" s="7"/>
      <c r="E729" s="7"/>
      <c r="G729" s="7"/>
      <c r="H729" s="7"/>
      <c r="I729" s="7"/>
      <c r="K729" s="15"/>
    </row>
    <row r="730" spans="1:11" x14ac:dyDescent="0.35">
      <c r="A730" s="10"/>
      <c r="B730" s="2"/>
      <c r="C730" s="2"/>
      <c r="D730" s="7"/>
      <c r="E730" s="7"/>
      <c r="G730" s="7"/>
      <c r="H730" s="7"/>
      <c r="I730" s="7"/>
      <c r="K730" s="15"/>
    </row>
    <row r="731" spans="1:11" x14ac:dyDescent="0.35">
      <c r="A731" s="10"/>
      <c r="B731" s="2"/>
      <c r="C731" s="2"/>
      <c r="D731" s="7"/>
      <c r="E731" s="7"/>
      <c r="G731" s="7"/>
      <c r="H731" s="7"/>
      <c r="I731" s="7"/>
      <c r="K731" s="15"/>
    </row>
    <row r="732" spans="1:11" x14ac:dyDescent="0.35">
      <c r="A732" s="10"/>
      <c r="B732" s="2"/>
      <c r="C732" s="2"/>
      <c r="D732" s="7"/>
      <c r="E732" s="7"/>
      <c r="G732" s="7"/>
      <c r="H732" s="7"/>
      <c r="I732" s="7"/>
      <c r="K732" s="15"/>
    </row>
    <row r="733" spans="1:11" x14ac:dyDescent="0.35">
      <c r="A733" s="10"/>
      <c r="B733" s="2"/>
      <c r="C733" s="2"/>
      <c r="D733" s="7"/>
      <c r="E733" s="7"/>
      <c r="G733" s="7"/>
      <c r="H733" s="7"/>
      <c r="I733" s="7"/>
      <c r="K733" s="15"/>
    </row>
    <row r="734" spans="1:11" x14ac:dyDescent="0.35">
      <c r="A734" s="10"/>
      <c r="B734" s="2"/>
      <c r="C734" s="2"/>
      <c r="D734" s="7"/>
      <c r="E734" s="7"/>
      <c r="G734" s="7"/>
      <c r="H734" s="7"/>
      <c r="I734" s="7"/>
      <c r="K734" s="15"/>
    </row>
    <row r="735" spans="1:11" x14ac:dyDescent="0.35">
      <c r="A735" s="10"/>
      <c r="B735" s="2"/>
      <c r="C735" s="2"/>
      <c r="D735" s="7"/>
      <c r="E735" s="7"/>
      <c r="G735" s="7"/>
      <c r="H735" s="7"/>
      <c r="I735" s="7"/>
      <c r="K735" s="15"/>
    </row>
    <row r="736" spans="1:11" x14ac:dyDescent="0.35">
      <c r="A736" s="10"/>
      <c r="B736" s="2"/>
      <c r="C736" s="2"/>
      <c r="D736" s="7"/>
      <c r="E736" s="7"/>
      <c r="G736" s="7"/>
      <c r="H736" s="7"/>
      <c r="I736" s="7"/>
      <c r="K736" s="15"/>
    </row>
    <row r="737" spans="1:11" x14ac:dyDescent="0.35">
      <c r="A737" s="10"/>
      <c r="B737" s="2"/>
      <c r="C737" s="2"/>
      <c r="D737" s="7"/>
      <c r="E737" s="7"/>
      <c r="G737" s="7"/>
      <c r="H737" s="7"/>
      <c r="I737" s="7"/>
      <c r="K737" s="15"/>
    </row>
    <row r="738" spans="1:11" x14ac:dyDescent="0.35">
      <c r="A738" s="10"/>
      <c r="B738" s="2"/>
      <c r="C738" s="2"/>
      <c r="D738" s="7"/>
      <c r="E738" s="7"/>
      <c r="G738" s="7"/>
      <c r="H738" s="7"/>
      <c r="I738" s="7"/>
      <c r="K738" s="15"/>
    </row>
    <row r="739" spans="1:11" x14ac:dyDescent="0.35">
      <c r="A739" s="10"/>
      <c r="B739" s="2"/>
      <c r="C739" s="2"/>
      <c r="D739" s="7"/>
      <c r="E739" s="7"/>
      <c r="G739" s="7"/>
      <c r="H739" s="7"/>
      <c r="I739" s="7"/>
      <c r="K739" s="15"/>
    </row>
    <row r="740" spans="1:11" x14ac:dyDescent="0.35">
      <c r="A740" s="10"/>
      <c r="B740" s="2"/>
      <c r="C740" s="2"/>
      <c r="D740" s="7"/>
      <c r="E740" s="7"/>
      <c r="G740" s="7"/>
      <c r="H740" s="7"/>
      <c r="I740" s="7"/>
      <c r="K740" s="15"/>
    </row>
    <row r="741" spans="1:11" x14ac:dyDescent="0.35">
      <c r="A741" s="10"/>
      <c r="B741" s="2"/>
      <c r="C741" s="2"/>
      <c r="D741" s="7"/>
      <c r="E741" s="7"/>
      <c r="G741" s="7"/>
      <c r="H741" s="7"/>
      <c r="I741" s="7"/>
      <c r="K741" s="15"/>
    </row>
    <row r="742" spans="1:11" x14ac:dyDescent="0.35">
      <c r="A742" s="10"/>
      <c r="B742" s="2"/>
      <c r="C742" s="2"/>
      <c r="D742" s="7"/>
      <c r="E742" s="7"/>
      <c r="G742" s="7"/>
      <c r="H742" s="7"/>
      <c r="I742" s="7"/>
      <c r="K742" s="15"/>
    </row>
    <row r="743" spans="1:11" x14ac:dyDescent="0.35">
      <c r="A743" s="10"/>
      <c r="B743" s="2"/>
      <c r="C743" s="2"/>
      <c r="D743" s="7"/>
      <c r="E743" s="7"/>
      <c r="G743" s="7"/>
      <c r="H743" s="7"/>
      <c r="I743" s="7"/>
      <c r="K743" s="15"/>
    </row>
    <row r="744" spans="1:11" x14ac:dyDescent="0.35">
      <c r="A744" s="10"/>
      <c r="B744" s="2"/>
      <c r="C744" s="2"/>
      <c r="D744" s="7"/>
      <c r="E744" s="7"/>
      <c r="G744" s="7"/>
      <c r="H744" s="7"/>
      <c r="I744" s="7"/>
      <c r="K744" s="15"/>
    </row>
    <row r="745" spans="1:11" x14ac:dyDescent="0.35">
      <c r="A745" s="10"/>
      <c r="B745" s="2"/>
      <c r="C745" s="2"/>
      <c r="D745" s="7"/>
      <c r="E745" s="7"/>
      <c r="G745" s="7"/>
      <c r="H745" s="7"/>
      <c r="I745" s="7"/>
      <c r="K745" s="15"/>
    </row>
    <row r="746" spans="1:11" x14ac:dyDescent="0.35">
      <c r="A746" s="10"/>
      <c r="B746" s="2"/>
      <c r="C746" s="2"/>
      <c r="D746" s="7"/>
      <c r="E746" s="7"/>
      <c r="G746" s="7"/>
      <c r="H746" s="7"/>
      <c r="I746" s="7"/>
      <c r="K746" s="15"/>
    </row>
    <row r="747" spans="1:11" x14ac:dyDescent="0.35">
      <c r="A747" s="10"/>
      <c r="B747" s="2"/>
      <c r="C747" s="2"/>
      <c r="D747" s="7"/>
      <c r="E747" s="7"/>
      <c r="G747" s="7"/>
      <c r="H747" s="7"/>
      <c r="I747" s="7"/>
      <c r="K747" s="15"/>
    </row>
    <row r="748" spans="1:11" x14ac:dyDescent="0.35">
      <c r="A748" s="10"/>
      <c r="B748" s="2"/>
      <c r="C748" s="2"/>
      <c r="D748" s="7"/>
      <c r="E748" s="7"/>
      <c r="G748" s="7"/>
      <c r="H748" s="7"/>
      <c r="I748" s="7"/>
      <c r="K748" s="15"/>
    </row>
    <row r="749" spans="1:11" x14ac:dyDescent="0.35">
      <c r="A749" s="10"/>
      <c r="B749" s="2"/>
      <c r="C749" s="2"/>
      <c r="D749" s="7"/>
      <c r="E749" s="7"/>
      <c r="G749" s="7"/>
      <c r="H749" s="7"/>
      <c r="I749" s="7"/>
      <c r="K749" s="15"/>
    </row>
    <row r="750" spans="1:11" x14ac:dyDescent="0.35">
      <c r="A750" s="10"/>
      <c r="B750" s="2"/>
      <c r="C750" s="2"/>
      <c r="D750" s="7"/>
      <c r="E750" s="7"/>
      <c r="G750" s="7"/>
      <c r="H750" s="7"/>
      <c r="I750" s="7"/>
      <c r="K750" s="15"/>
    </row>
    <row r="751" spans="1:11" x14ac:dyDescent="0.35">
      <c r="A751" s="10"/>
      <c r="B751" s="2"/>
      <c r="C751" s="2"/>
      <c r="D751" s="7"/>
      <c r="E751" s="7"/>
      <c r="G751" s="7"/>
      <c r="H751" s="7"/>
      <c r="I751" s="7"/>
      <c r="K751" s="15"/>
    </row>
    <row r="752" spans="1:11" x14ac:dyDescent="0.35">
      <c r="A752" s="10"/>
      <c r="B752" s="2"/>
      <c r="C752" s="2"/>
      <c r="D752" s="7"/>
      <c r="E752" s="7"/>
      <c r="G752" s="7"/>
      <c r="H752" s="7"/>
      <c r="I752" s="7"/>
      <c r="K752" s="15"/>
    </row>
    <row r="753" spans="1:11" x14ac:dyDescent="0.35">
      <c r="A753" s="10"/>
      <c r="B753" s="2"/>
      <c r="C753" s="2"/>
      <c r="D753" s="7"/>
      <c r="E753" s="7"/>
      <c r="G753" s="7"/>
      <c r="H753" s="7"/>
      <c r="I753" s="7"/>
      <c r="K753" s="15"/>
    </row>
    <row r="754" spans="1:11" x14ac:dyDescent="0.35">
      <c r="A754" s="10"/>
      <c r="B754" s="2"/>
      <c r="C754" s="2"/>
      <c r="D754" s="7"/>
      <c r="E754" s="7"/>
      <c r="G754" s="7"/>
      <c r="H754" s="7"/>
      <c r="I754" s="7"/>
      <c r="K754" s="15"/>
    </row>
    <row r="755" spans="1:11" x14ac:dyDescent="0.35">
      <c r="A755" s="10"/>
      <c r="B755" s="2"/>
      <c r="C755" s="2"/>
      <c r="D755" s="7"/>
      <c r="E755" s="7"/>
      <c r="G755" s="7"/>
      <c r="H755" s="7"/>
      <c r="I755" s="7"/>
      <c r="K755" s="15"/>
    </row>
    <row r="756" spans="1:11" x14ac:dyDescent="0.35">
      <c r="A756" s="10"/>
      <c r="B756" s="2"/>
      <c r="C756" s="2"/>
      <c r="D756" s="7"/>
      <c r="E756" s="7"/>
      <c r="G756" s="7"/>
      <c r="H756" s="7"/>
      <c r="I756" s="7"/>
      <c r="K756" s="15"/>
    </row>
    <row r="757" spans="1:11" x14ac:dyDescent="0.35">
      <c r="A757" s="10"/>
      <c r="B757" s="2"/>
      <c r="C757" s="2"/>
      <c r="D757" s="7"/>
      <c r="E757" s="7"/>
      <c r="G757" s="7"/>
      <c r="H757" s="7"/>
      <c r="I757" s="7"/>
      <c r="K757" s="15"/>
    </row>
    <row r="758" spans="1:11" x14ac:dyDescent="0.35">
      <c r="A758" s="10"/>
      <c r="B758" s="2"/>
      <c r="C758" s="2"/>
      <c r="D758" s="7"/>
      <c r="E758" s="7"/>
      <c r="G758" s="7"/>
      <c r="H758" s="7"/>
      <c r="I758" s="7"/>
      <c r="K758" s="15"/>
    </row>
    <row r="759" spans="1:11" x14ac:dyDescent="0.35">
      <c r="A759" s="10"/>
      <c r="B759" s="2"/>
      <c r="C759" s="2"/>
      <c r="D759" s="7"/>
      <c r="E759" s="7"/>
      <c r="G759" s="7"/>
      <c r="H759" s="7"/>
      <c r="I759" s="7"/>
      <c r="K759" s="15"/>
    </row>
    <row r="760" spans="1:11" x14ac:dyDescent="0.35">
      <c r="A760" s="10"/>
      <c r="B760" s="2"/>
      <c r="C760" s="2"/>
      <c r="D760" s="7"/>
      <c r="E760" s="7"/>
      <c r="G760" s="7"/>
      <c r="H760" s="7"/>
      <c r="I760" s="7"/>
      <c r="K760" s="15"/>
    </row>
    <row r="761" spans="1:11" x14ac:dyDescent="0.35">
      <c r="A761" s="10"/>
      <c r="B761" s="2"/>
      <c r="C761" s="2"/>
      <c r="D761" s="7"/>
      <c r="E761" s="7"/>
      <c r="G761" s="7"/>
      <c r="H761" s="7"/>
      <c r="I761" s="7"/>
      <c r="K761" s="15"/>
    </row>
    <row r="762" spans="1:11" x14ac:dyDescent="0.35">
      <c r="A762" s="10"/>
      <c r="B762" s="2"/>
      <c r="C762" s="2"/>
      <c r="D762" s="7"/>
      <c r="E762" s="7"/>
      <c r="G762" s="7"/>
      <c r="H762" s="7"/>
      <c r="I762" s="7"/>
      <c r="K762" s="15"/>
    </row>
    <row r="763" spans="1:11" x14ac:dyDescent="0.35">
      <c r="A763" s="10"/>
      <c r="B763" s="2"/>
      <c r="C763" s="2"/>
      <c r="G763" s="7"/>
      <c r="H763" s="7"/>
      <c r="I763" s="7"/>
      <c r="K763" s="15"/>
    </row>
    <row r="764" spans="1:11" x14ac:dyDescent="0.35">
      <c r="A764" s="10"/>
      <c r="B764" s="2"/>
      <c r="C764" s="2"/>
      <c r="G764" s="7"/>
      <c r="H764" s="7"/>
      <c r="I764" s="7"/>
      <c r="K764" s="15"/>
    </row>
    <row r="765" spans="1:11" x14ac:dyDescent="0.35">
      <c r="A765" s="10"/>
      <c r="B765" s="2"/>
      <c r="K765" s="15"/>
    </row>
  </sheetData>
  <mergeCells count="3">
    <mergeCell ref="A3:A4"/>
    <mergeCell ref="B3:C3"/>
    <mergeCell ref="F2:N6"/>
  </mergeCells>
  <conditionalFormatting sqref="K1 K7:K765">
    <cfRule type="containsText" dxfId="3" priority="3" operator="containsText" text="MCP finding">
      <formula>NOT(ISERROR(SEARCH("MCP finding",K1)))</formula>
    </cfRule>
  </conditionalFormatting>
  <conditionalFormatting sqref="G8:G268">
    <cfRule type="containsErrors" priority="2">
      <formula>ISERROR(G8)</formula>
    </cfRule>
  </conditionalFormatting>
  <conditionalFormatting sqref="G1 G7:G1048576">
    <cfRule type="containsErrors" dxfId="2" priority="1">
      <formula>ISERROR(G1)</formula>
    </cfRule>
  </conditionalFormatting>
  <dataValidations count="1">
    <dataValidation type="list" allowBlank="1" showInputMessage="1" showErrorMessage="1" sqref="B3" xr:uid="{B6CE4517-DB4B-4A97-9C60-DD85A3E6CBE2}">
      <formula1>$AF$7:$AF$154</formula1>
    </dataValidation>
  </dataValidations>
  <pageMargins left="0.7" right="0.7" top="0.75" bottom="0.75" header="0.3" footer="0.3"/>
  <pageSetup orientation="portrait" r:id="rId1"/>
  <ignoredErrors>
    <ignoredError sqref="C8:C264 C265:C269" formula="1"/>
    <ignoredError sqref="M8:N8 G8 G9:G268" evalError="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8C7758-8E0F-4C86-918E-75EF774990AE}">
  <sheetPr>
    <tabColor rgb="FF0070C0"/>
  </sheetPr>
  <dimension ref="A1:M762"/>
  <sheetViews>
    <sheetView workbookViewId="0">
      <selection activeCell="B2" sqref="B2"/>
    </sheetView>
  </sheetViews>
  <sheetFormatPr defaultRowHeight="14.5" x14ac:dyDescent="0.35"/>
  <cols>
    <col min="1" max="1" width="20.26953125" customWidth="1"/>
    <col min="2" max="2" width="11" customWidth="1"/>
    <col min="4" max="4" width="14.26953125" bestFit="1" customWidth="1"/>
    <col min="9" max="9" width="12.54296875" bestFit="1" customWidth="1"/>
    <col min="10" max="10" width="13.1796875" bestFit="1" customWidth="1"/>
    <col min="11" max="11" width="18.453125" bestFit="1" customWidth="1"/>
    <col min="12" max="12" width="13.54296875" bestFit="1" customWidth="1"/>
  </cols>
  <sheetData>
    <row r="1" spans="1:13" x14ac:dyDescent="0.35">
      <c r="A1" t="s">
        <v>557</v>
      </c>
      <c r="B1" s="2"/>
      <c r="I1" s="15"/>
      <c r="M1" s="5" t="s">
        <v>555</v>
      </c>
    </row>
    <row r="2" spans="1:13" x14ac:dyDescent="0.35">
      <c r="A2" s="32" t="s">
        <v>160</v>
      </c>
      <c r="B2" s="14">
        <f ca="1">EDATE(B3,-12)</f>
        <v>44976</v>
      </c>
      <c r="I2" s="15"/>
    </row>
    <row r="3" spans="1:13" x14ac:dyDescent="0.35">
      <c r="A3" s="32" t="s">
        <v>161</v>
      </c>
      <c r="B3" s="14">
        <f ca="1">TODAY()-1</f>
        <v>45341</v>
      </c>
      <c r="I3" s="15"/>
    </row>
    <row r="4" spans="1:13" ht="16.5" x14ac:dyDescent="0.45">
      <c r="A4" s="38" t="s">
        <v>213</v>
      </c>
      <c r="B4" s="39" t="s">
        <v>375</v>
      </c>
      <c r="C4" s="38" t="s">
        <v>376</v>
      </c>
      <c r="D4" s="41" t="s">
        <v>0</v>
      </c>
      <c r="E4" s="38" t="s">
        <v>354</v>
      </c>
      <c r="F4" s="38" t="s">
        <v>355</v>
      </c>
      <c r="G4" s="38" t="s">
        <v>356</v>
      </c>
      <c r="H4" s="38"/>
      <c r="I4" s="42" t="s">
        <v>1</v>
      </c>
      <c r="J4" s="36" t="s">
        <v>2</v>
      </c>
      <c r="K4" s="36" t="s">
        <v>214</v>
      </c>
      <c r="L4" s="43" t="s">
        <v>359</v>
      </c>
    </row>
    <row r="5" spans="1:13" x14ac:dyDescent="0.35">
      <c r="A5" s="10">
        <f ca="1">IF(WEEKDAY(B3)=1,B3-2,IF(WEEKDAY(B3)=7,B3-1,B3))</f>
        <v>45341</v>
      </c>
      <c r="B5" s="2"/>
      <c r="C5" s="2"/>
      <c r="D5" s="3"/>
      <c r="E5" s="7">
        <f>IFERROR((B5+C5),"")</f>
        <v>0</v>
      </c>
      <c r="F5" s="7">
        <f>IFERROR(E5*1.02,"")</f>
        <v>0</v>
      </c>
      <c r="G5" s="7">
        <f>IFERROR(E5*0.98,"")</f>
        <v>0</v>
      </c>
      <c r="I5" s="15" t="str">
        <f>IF(AND(ISNUMBER(D5),ISNUMBER(B5)),(IF(OR(AND(D5&gt;F5),AND(D5&lt;G5)),"MCP finding","no MCP")),"")</f>
        <v/>
      </c>
      <c r="J5" s="19">
        <f ca="1">COUNTIF(I:I,"MCP finding")</f>
        <v>0</v>
      </c>
      <c r="K5" s="20" t="e">
        <f ca="1">TODAY()-INDEX(A:A,MATCH("MCP finding",I:I,0))</f>
        <v>#N/A</v>
      </c>
      <c r="L5" s="21" t="e">
        <f ca="1">INDEX(A:A,MATCH("MCP finding",I:I,0))</f>
        <v>#N/A</v>
      </c>
    </row>
    <row r="6" spans="1:13" x14ac:dyDescent="0.35">
      <c r="A6" s="10">
        <f ca="1">IFERROR(IF(WEEKDAY(A5)=2,IF(A5-3&lt;$B$2,"",A5-3),IF(A5-1&lt;$B$2,"",A5-1)),"")</f>
        <v>45338</v>
      </c>
      <c r="B6" s="2"/>
      <c r="C6" s="2"/>
      <c r="D6" s="3"/>
      <c r="E6" s="7">
        <f t="shared" ref="E6:E69" si="0">IFERROR((B6+C6),"")</f>
        <v>0</v>
      </c>
      <c r="F6" s="7">
        <f t="shared" ref="F6:F69" si="1">IFERROR(E6*1.02,"")</f>
        <v>0</v>
      </c>
      <c r="G6" s="7">
        <f t="shared" ref="G6:G69" si="2">IFERROR(E6*0.98,"")</f>
        <v>0</v>
      </c>
      <c r="I6" s="15" t="str">
        <f t="shared" ref="I6:I69" si="3">IF(AND(ISNUMBER(D6),ISNUMBER(B6)),(IF(OR(AND(D6&gt;F6),AND(D6&lt;G6)),"MCP finding","no MCP")),"")</f>
        <v/>
      </c>
    </row>
    <row r="7" spans="1:13" x14ac:dyDescent="0.35">
      <c r="A7" s="10">
        <f t="shared" ref="A7:A70" ca="1" si="4">IFERROR(IF(WEEKDAY(A6)=2,IF(A6-3&lt;$B$2,"",A6-3),IF(A6-1&lt;$B$2,"",A6-1)),"")</f>
        <v>45337</v>
      </c>
      <c r="B7" s="2"/>
      <c r="C7" s="2"/>
      <c r="D7" s="3"/>
      <c r="E7" s="7">
        <f t="shared" si="0"/>
        <v>0</v>
      </c>
      <c r="F7" s="7">
        <f t="shared" si="1"/>
        <v>0</v>
      </c>
      <c r="G7" s="7">
        <f t="shared" si="2"/>
        <v>0</v>
      </c>
      <c r="I7" s="15" t="str">
        <f t="shared" si="3"/>
        <v/>
      </c>
    </row>
    <row r="8" spans="1:13" x14ac:dyDescent="0.35">
      <c r="A8" s="10">
        <f t="shared" ca="1" si="4"/>
        <v>45336</v>
      </c>
      <c r="B8" s="2"/>
      <c r="C8" s="2"/>
      <c r="D8" s="3"/>
      <c r="E8" s="7">
        <f t="shared" si="0"/>
        <v>0</v>
      </c>
      <c r="F8" s="7">
        <f t="shared" si="1"/>
        <v>0</v>
      </c>
      <c r="G8" s="7">
        <f t="shared" si="2"/>
        <v>0</v>
      </c>
      <c r="I8" s="15" t="str">
        <f t="shared" si="3"/>
        <v/>
      </c>
    </row>
    <row r="9" spans="1:13" x14ac:dyDescent="0.35">
      <c r="A9" s="10">
        <f t="shared" ca="1" si="4"/>
        <v>45335</v>
      </c>
      <c r="B9" s="2"/>
      <c r="C9" s="2"/>
      <c r="D9" s="3"/>
      <c r="E9" s="7">
        <f t="shared" si="0"/>
        <v>0</v>
      </c>
      <c r="F9" s="7">
        <f t="shared" si="1"/>
        <v>0</v>
      </c>
      <c r="G9" s="7">
        <f t="shared" si="2"/>
        <v>0</v>
      </c>
      <c r="I9" s="15" t="str">
        <f t="shared" si="3"/>
        <v/>
      </c>
    </row>
    <row r="10" spans="1:13" x14ac:dyDescent="0.35">
      <c r="A10" s="10">
        <f t="shared" ca="1" si="4"/>
        <v>45334</v>
      </c>
      <c r="B10" s="2"/>
      <c r="C10" s="2"/>
      <c r="D10" s="3"/>
      <c r="E10" s="7">
        <f t="shared" si="0"/>
        <v>0</v>
      </c>
      <c r="F10" s="7">
        <f t="shared" si="1"/>
        <v>0</v>
      </c>
      <c r="G10" s="7">
        <f t="shared" si="2"/>
        <v>0</v>
      </c>
      <c r="I10" s="15" t="str">
        <f t="shared" si="3"/>
        <v/>
      </c>
    </row>
    <row r="11" spans="1:13" x14ac:dyDescent="0.35">
      <c r="A11" s="10">
        <f t="shared" ca="1" si="4"/>
        <v>45331</v>
      </c>
      <c r="B11" s="2"/>
      <c r="C11" s="2"/>
      <c r="D11" s="3"/>
      <c r="E11" s="7">
        <f t="shared" si="0"/>
        <v>0</v>
      </c>
      <c r="F11" s="7">
        <f t="shared" si="1"/>
        <v>0</v>
      </c>
      <c r="G11" s="7">
        <f t="shared" si="2"/>
        <v>0</v>
      </c>
      <c r="I11" s="15" t="str">
        <f t="shared" si="3"/>
        <v/>
      </c>
    </row>
    <row r="12" spans="1:13" x14ac:dyDescent="0.35">
      <c r="A12" s="10">
        <f t="shared" ca="1" si="4"/>
        <v>45330</v>
      </c>
      <c r="B12" s="2"/>
      <c r="C12" s="2"/>
      <c r="D12" s="3"/>
      <c r="E12" s="7">
        <f t="shared" si="0"/>
        <v>0</v>
      </c>
      <c r="F12" s="7">
        <f t="shared" si="1"/>
        <v>0</v>
      </c>
      <c r="G12" s="7">
        <f t="shared" si="2"/>
        <v>0</v>
      </c>
      <c r="I12" s="15" t="str">
        <f t="shared" si="3"/>
        <v/>
      </c>
    </row>
    <row r="13" spans="1:13" x14ac:dyDescent="0.35">
      <c r="A13" s="10">
        <f t="shared" ca="1" si="4"/>
        <v>45329</v>
      </c>
      <c r="B13" s="2"/>
      <c r="C13" s="2"/>
      <c r="D13" s="3"/>
      <c r="E13" s="7">
        <f t="shared" si="0"/>
        <v>0</v>
      </c>
      <c r="F13" s="7">
        <f t="shared" si="1"/>
        <v>0</v>
      </c>
      <c r="G13" s="7">
        <f t="shared" si="2"/>
        <v>0</v>
      </c>
      <c r="I13" s="15" t="str">
        <f t="shared" si="3"/>
        <v/>
      </c>
    </row>
    <row r="14" spans="1:13" x14ac:dyDescent="0.35">
      <c r="A14" s="10">
        <f t="shared" ca="1" si="4"/>
        <v>45328</v>
      </c>
      <c r="B14" s="2"/>
      <c r="C14" s="2"/>
      <c r="D14" s="3"/>
      <c r="E14" s="7">
        <f t="shared" si="0"/>
        <v>0</v>
      </c>
      <c r="F14" s="7">
        <f t="shared" si="1"/>
        <v>0</v>
      </c>
      <c r="G14" s="7">
        <f t="shared" si="2"/>
        <v>0</v>
      </c>
      <c r="I14" s="15" t="str">
        <f t="shared" si="3"/>
        <v/>
      </c>
    </row>
    <row r="15" spans="1:13" x14ac:dyDescent="0.35">
      <c r="A15" s="10">
        <f t="shared" ca="1" si="4"/>
        <v>45327</v>
      </c>
      <c r="B15" s="2"/>
      <c r="C15" s="2"/>
      <c r="D15" s="3"/>
      <c r="E15" s="7">
        <f t="shared" si="0"/>
        <v>0</v>
      </c>
      <c r="F15" s="7">
        <f t="shared" si="1"/>
        <v>0</v>
      </c>
      <c r="G15" s="7">
        <f t="shared" si="2"/>
        <v>0</v>
      </c>
      <c r="I15" s="15" t="str">
        <f t="shared" si="3"/>
        <v/>
      </c>
    </row>
    <row r="16" spans="1:13" x14ac:dyDescent="0.35">
      <c r="A16" s="10">
        <f t="shared" ca="1" si="4"/>
        <v>45324</v>
      </c>
      <c r="B16" s="2"/>
      <c r="C16" s="2"/>
      <c r="D16" s="3"/>
      <c r="E16" s="7">
        <f t="shared" si="0"/>
        <v>0</v>
      </c>
      <c r="F16" s="7">
        <f t="shared" si="1"/>
        <v>0</v>
      </c>
      <c r="G16" s="7">
        <f t="shared" si="2"/>
        <v>0</v>
      </c>
      <c r="I16" s="15" t="str">
        <f t="shared" si="3"/>
        <v/>
      </c>
    </row>
    <row r="17" spans="1:9" x14ac:dyDescent="0.35">
      <c r="A17" s="10">
        <f t="shared" ca="1" si="4"/>
        <v>45323</v>
      </c>
      <c r="B17" s="2"/>
      <c r="C17" s="2"/>
      <c r="D17" s="3"/>
      <c r="E17" s="7">
        <f t="shared" si="0"/>
        <v>0</v>
      </c>
      <c r="F17" s="7">
        <f t="shared" si="1"/>
        <v>0</v>
      </c>
      <c r="G17" s="7">
        <f t="shared" si="2"/>
        <v>0</v>
      </c>
      <c r="I17" s="15" t="str">
        <f t="shared" si="3"/>
        <v/>
      </c>
    </row>
    <row r="18" spans="1:9" x14ac:dyDescent="0.35">
      <c r="A18" s="10">
        <f t="shared" ca="1" si="4"/>
        <v>45322</v>
      </c>
      <c r="B18" s="2"/>
      <c r="C18" s="2"/>
      <c r="D18" s="3"/>
      <c r="E18" s="7">
        <f t="shared" si="0"/>
        <v>0</v>
      </c>
      <c r="F18" s="7">
        <f t="shared" si="1"/>
        <v>0</v>
      </c>
      <c r="G18" s="7">
        <f t="shared" si="2"/>
        <v>0</v>
      </c>
      <c r="I18" s="15" t="str">
        <f t="shared" si="3"/>
        <v/>
      </c>
    </row>
    <row r="19" spans="1:9" x14ac:dyDescent="0.35">
      <c r="A19" s="10">
        <f t="shared" ca="1" si="4"/>
        <v>45321</v>
      </c>
      <c r="B19" s="2"/>
      <c r="C19" s="2"/>
      <c r="D19" s="3"/>
      <c r="E19" s="7">
        <f t="shared" si="0"/>
        <v>0</v>
      </c>
      <c r="F19" s="7">
        <f t="shared" si="1"/>
        <v>0</v>
      </c>
      <c r="G19" s="7">
        <f t="shared" si="2"/>
        <v>0</v>
      </c>
      <c r="I19" s="15" t="str">
        <f t="shared" si="3"/>
        <v/>
      </c>
    </row>
    <row r="20" spans="1:9" x14ac:dyDescent="0.35">
      <c r="A20" s="10">
        <f t="shared" ca="1" si="4"/>
        <v>45320</v>
      </c>
      <c r="B20" s="2"/>
      <c r="C20" s="2"/>
      <c r="D20" s="3"/>
      <c r="E20" s="7">
        <f t="shared" si="0"/>
        <v>0</v>
      </c>
      <c r="F20" s="7">
        <f t="shared" si="1"/>
        <v>0</v>
      </c>
      <c r="G20" s="7">
        <f t="shared" si="2"/>
        <v>0</v>
      </c>
      <c r="I20" s="15" t="str">
        <f t="shared" si="3"/>
        <v/>
      </c>
    </row>
    <row r="21" spans="1:9" x14ac:dyDescent="0.35">
      <c r="A21" s="10">
        <f t="shared" ca="1" si="4"/>
        <v>45317</v>
      </c>
      <c r="B21" s="2"/>
      <c r="C21" s="2"/>
      <c r="D21" s="3"/>
      <c r="E21" s="7">
        <f t="shared" si="0"/>
        <v>0</v>
      </c>
      <c r="F21" s="7">
        <f t="shared" si="1"/>
        <v>0</v>
      </c>
      <c r="G21" s="7">
        <f t="shared" si="2"/>
        <v>0</v>
      </c>
      <c r="I21" s="15" t="str">
        <f t="shared" si="3"/>
        <v/>
      </c>
    </row>
    <row r="22" spans="1:9" x14ac:dyDescent="0.35">
      <c r="A22" s="10">
        <f t="shared" ca="1" si="4"/>
        <v>45316</v>
      </c>
      <c r="B22" s="2"/>
      <c r="C22" s="2"/>
      <c r="D22" s="3"/>
      <c r="E22" s="7">
        <f t="shared" si="0"/>
        <v>0</v>
      </c>
      <c r="F22" s="7">
        <f t="shared" si="1"/>
        <v>0</v>
      </c>
      <c r="G22" s="7">
        <f t="shared" si="2"/>
        <v>0</v>
      </c>
      <c r="I22" s="15" t="str">
        <f t="shared" si="3"/>
        <v/>
      </c>
    </row>
    <row r="23" spans="1:9" x14ac:dyDescent="0.35">
      <c r="A23" s="10">
        <f t="shared" ca="1" si="4"/>
        <v>45315</v>
      </c>
      <c r="B23" s="2"/>
      <c r="C23" s="2"/>
      <c r="D23" s="3"/>
      <c r="E23" s="7">
        <f t="shared" si="0"/>
        <v>0</v>
      </c>
      <c r="F23" s="7">
        <f t="shared" si="1"/>
        <v>0</v>
      </c>
      <c r="G23" s="7">
        <f t="shared" si="2"/>
        <v>0</v>
      </c>
      <c r="I23" s="15" t="str">
        <f t="shared" si="3"/>
        <v/>
      </c>
    </row>
    <row r="24" spans="1:9" x14ac:dyDescent="0.35">
      <c r="A24" s="10">
        <f t="shared" ca="1" si="4"/>
        <v>45314</v>
      </c>
      <c r="B24" s="2"/>
      <c r="C24" s="2"/>
      <c r="D24" s="3"/>
      <c r="E24" s="7">
        <f t="shared" si="0"/>
        <v>0</v>
      </c>
      <c r="F24" s="7">
        <f t="shared" si="1"/>
        <v>0</v>
      </c>
      <c r="G24" s="7">
        <f t="shared" si="2"/>
        <v>0</v>
      </c>
      <c r="I24" s="15" t="str">
        <f t="shared" si="3"/>
        <v/>
      </c>
    </row>
    <row r="25" spans="1:9" x14ac:dyDescent="0.35">
      <c r="A25" s="10">
        <f t="shared" ca="1" si="4"/>
        <v>45313</v>
      </c>
      <c r="B25" s="2"/>
      <c r="C25" s="2"/>
      <c r="D25" s="3"/>
      <c r="E25" s="7">
        <f t="shared" si="0"/>
        <v>0</v>
      </c>
      <c r="F25" s="7">
        <f t="shared" si="1"/>
        <v>0</v>
      </c>
      <c r="G25" s="7">
        <f t="shared" si="2"/>
        <v>0</v>
      </c>
      <c r="I25" s="15" t="str">
        <f t="shared" si="3"/>
        <v/>
      </c>
    </row>
    <row r="26" spans="1:9" x14ac:dyDescent="0.35">
      <c r="A26" s="10">
        <f t="shared" ca="1" si="4"/>
        <v>45310</v>
      </c>
      <c r="B26" s="2"/>
      <c r="C26" s="2"/>
      <c r="D26" s="3"/>
      <c r="E26" s="7">
        <f t="shared" si="0"/>
        <v>0</v>
      </c>
      <c r="F26" s="7">
        <f t="shared" si="1"/>
        <v>0</v>
      </c>
      <c r="G26" s="7">
        <f t="shared" si="2"/>
        <v>0</v>
      </c>
      <c r="I26" s="15" t="str">
        <f t="shared" si="3"/>
        <v/>
      </c>
    </row>
    <row r="27" spans="1:9" x14ac:dyDescent="0.35">
      <c r="A27" s="10">
        <f t="shared" ca="1" si="4"/>
        <v>45309</v>
      </c>
      <c r="B27" s="2"/>
      <c r="C27" s="2"/>
      <c r="D27" s="3"/>
      <c r="E27" s="7">
        <f t="shared" si="0"/>
        <v>0</v>
      </c>
      <c r="F27" s="7">
        <f t="shared" si="1"/>
        <v>0</v>
      </c>
      <c r="G27" s="7">
        <f t="shared" si="2"/>
        <v>0</v>
      </c>
      <c r="I27" s="15" t="str">
        <f t="shared" si="3"/>
        <v/>
      </c>
    </row>
    <row r="28" spans="1:9" x14ac:dyDescent="0.35">
      <c r="A28" s="10">
        <f t="shared" ca="1" si="4"/>
        <v>45308</v>
      </c>
      <c r="B28" s="2"/>
      <c r="C28" s="2"/>
      <c r="D28" s="3"/>
      <c r="E28" s="7">
        <f t="shared" si="0"/>
        <v>0</v>
      </c>
      <c r="F28" s="7">
        <f t="shared" si="1"/>
        <v>0</v>
      </c>
      <c r="G28" s="7">
        <f t="shared" si="2"/>
        <v>0</v>
      </c>
      <c r="I28" s="15" t="str">
        <f t="shared" si="3"/>
        <v/>
      </c>
    </row>
    <row r="29" spans="1:9" x14ac:dyDescent="0.35">
      <c r="A29" s="10">
        <f t="shared" ca="1" si="4"/>
        <v>45307</v>
      </c>
      <c r="B29" s="2"/>
      <c r="C29" s="2"/>
      <c r="D29" s="3"/>
      <c r="E29" s="7">
        <f t="shared" si="0"/>
        <v>0</v>
      </c>
      <c r="F29" s="7">
        <f t="shared" si="1"/>
        <v>0</v>
      </c>
      <c r="G29" s="7">
        <f t="shared" si="2"/>
        <v>0</v>
      </c>
      <c r="I29" s="15" t="str">
        <f t="shared" si="3"/>
        <v/>
      </c>
    </row>
    <row r="30" spans="1:9" x14ac:dyDescent="0.35">
      <c r="A30" s="10">
        <f t="shared" ca="1" si="4"/>
        <v>45306</v>
      </c>
      <c r="B30" s="2"/>
      <c r="C30" s="2"/>
      <c r="D30" s="3"/>
      <c r="E30" s="7">
        <f t="shared" si="0"/>
        <v>0</v>
      </c>
      <c r="F30" s="7">
        <f t="shared" si="1"/>
        <v>0</v>
      </c>
      <c r="G30" s="7">
        <f t="shared" si="2"/>
        <v>0</v>
      </c>
      <c r="I30" s="15" t="str">
        <f t="shared" si="3"/>
        <v/>
      </c>
    </row>
    <row r="31" spans="1:9" x14ac:dyDescent="0.35">
      <c r="A31" s="10">
        <f t="shared" ca="1" si="4"/>
        <v>45303</v>
      </c>
      <c r="B31" s="2"/>
      <c r="C31" s="2"/>
      <c r="D31" s="3"/>
      <c r="E31" s="7">
        <f t="shared" si="0"/>
        <v>0</v>
      </c>
      <c r="F31" s="7">
        <f t="shared" si="1"/>
        <v>0</v>
      </c>
      <c r="G31" s="7">
        <f t="shared" si="2"/>
        <v>0</v>
      </c>
      <c r="I31" s="15" t="str">
        <f t="shared" si="3"/>
        <v/>
      </c>
    </row>
    <row r="32" spans="1:9" x14ac:dyDescent="0.35">
      <c r="A32" s="10">
        <f t="shared" ca="1" si="4"/>
        <v>45302</v>
      </c>
      <c r="B32" s="2"/>
      <c r="C32" s="2"/>
      <c r="D32" s="3"/>
      <c r="E32" s="7">
        <f t="shared" si="0"/>
        <v>0</v>
      </c>
      <c r="F32" s="7">
        <f t="shared" si="1"/>
        <v>0</v>
      </c>
      <c r="G32" s="7">
        <f t="shared" si="2"/>
        <v>0</v>
      </c>
      <c r="I32" s="15" t="str">
        <f t="shared" si="3"/>
        <v/>
      </c>
    </row>
    <row r="33" spans="1:9" x14ac:dyDescent="0.35">
      <c r="A33" s="10">
        <f t="shared" ca="1" si="4"/>
        <v>45301</v>
      </c>
      <c r="B33" s="2"/>
      <c r="C33" s="2"/>
      <c r="D33" s="3"/>
      <c r="E33" s="7">
        <f t="shared" si="0"/>
        <v>0</v>
      </c>
      <c r="F33" s="7">
        <f t="shared" si="1"/>
        <v>0</v>
      </c>
      <c r="G33" s="7">
        <f t="shared" si="2"/>
        <v>0</v>
      </c>
      <c r="I33" s="15" t="str">
        <f t="shared" si="3"/>
        <v/>
      </c>
    </row>
    <row r="34" spans="1:9" x14ac:dyDescent="0.35">
      <c r="A34" s="10">
        <f t="shared" ca="1" si="4"/>
        <v>45300</v>
      </c>
      <c r="B34" s="2"/>
      <c r="C34" s="2"/>
      <c r="D34" s="3"/>
      <c r="E34" s="7">
        <f t="shared" si="0"/>
        <v>0</v>
      </c>
      <c r="F34" s="7">
        <f t="shared" si="1"/>
        <v>0</v>
      </c>
      <c r="G34" s="7">
        <f t="shared" si="2"/>
        <v>0</v>
      </c>
      <c r="I34" s="15" t="str">
        <f t="shared" si="3"/>
        <v/>
      </c>
    </row>
    <row r="35" spans="1:9" x14ac:dyDescent="0.35">
      <c r="A35" s="10">
        <f t="shared" ca="1" si="4"/>
        <v>45299</v>
      </c>
      <c r="B35" s="2"/>
      <c r="C35" s="2"/>
      <c r="D35" s="3"/>
      <c r="E35" s="7">
        <f t="shared" si="0"/>
        <v>0</v>
      </c>
      <c r="F35" s="7">
        <f t="shared" si="1"/>
        <v>0</v>
      </c>
      <c r="G35" s="7">
        <f t="shared" si="2"/>
        <v>0</v>
      </c>
      <c r="I35" s="15" t="str">
        <f t="shared" si="3"/>
        <v/>
      </c>
    </row>
    <row r="36" spans="1:9" x14ac:dyDescent="0.35">
      <c r="A36" s="10">
        <f t="shared" ca="1" si="4"/>
        <v>45296</v>
      </c>
      <c r="B36" s="2"/>
      <c r="C36" s="2"/>
      <c r="D36" s="3"/>
      <c r="E36" s="7">
        <f t="shared" si="0"/>
        <v>0</v>
      </c>
      <c r="F36" s="7">
        <f t="shared" si="1"/>
        <v>0</v>
      </c>
      <c r="G36" s="7">
        <f t="shared" si="2"/>
        <v>0</v>
      </c>
      <c r="I36" s="15" t="str">
        <f t="shared" si="3"/>
        <v/>
      </c>
    </row>
    <row r="37" spans="1:9" x14ac:dyDescent="0.35">
      <c r="A37" s="10">
        <f t="shared" ca="1" si="4"/>
        <v>45295</v>
      </c>
      <c r="B37" s="2"/>
      <c r="C37" s="2"/>
      <c r="D37" s="3"/>
      <c r="E37" s="7">
        <f t="shared" si="0"/>
        <v>0</v>
      </c>
      <c r="F37" s="7">
        <f t="shared" si="1"/>
        <v>0</v>
      </c>
      <c r="G37" s="7">
        <f t="shared" si="2"/>
        <v>0</v>
      </c>
      <c r="I37" s="15" t="str">
        <f t="shared" si="3"/>
        <v/>
      </c>
    </row>
    <row r="38" spans="1:9" x14ac:dyDescent="0.35">
      <c r="A38" s="10">
        <f t="shared" ca="1" si="4"/>
        <v>45294</v>
      </c>
      <c r="B38" s="2"/>
      <c r="C38" s="2"/>
      <c r="D38" s="3"/>
      <c r="E38" s="7">
        <f t="shared" si="0"/>
        <v>0</v>
      </c>
      <c r="F38" s="7">
        <f t="shared" si="1"/>
        <v>0</v>
      </c>
      <c r="G38" s="7">
        <f t="shared" si="2"/>
        <v>0</v>
      </c>
      <c r="I38" s="15" t="str">
        <f t="shared" si="3"/>
        <v/>
      </c>
    </row>
    <row r="39" spans="1:9" x14ac:dyDescent="0.35">
      <c r="A39" s="10">
        <f t="shared" ca="1" si="4"/>
        <v>45293</v>
      </c>
      <c r="B39" s="2"/>
      <c r="C39" s="2"/>
      <c r="D39" s="3"/>
      <c r="E39" s="7">
        <f t="shared" si="0"/>
        <v>0</v>
      </c>
      <c r="F39" s="7">
        <f t="shared" si="1"/>
        <v>0</v>
      </c>
      <c r="G39" s="7">
        <f t="shared" si="2"/>
        <v>0</v>
      </c>
      <c r="I39" s="15" t="str">
        <f t="shared" si="3"/>
        <v/>
      </c>
    </row>
    <row r="40" spans="1:9" x14ac:dyDescent="0.35">
      <c r="A40" s="10">
        <f t="shared" ca="1" si="4"/>
        <v>45292</v>
      </c>
      <c r="B40" s="2"/>
      <c r="C40" s="2"/>
      <c r="D40" s="3"/>
      <c r="E40" s="7">
        <f t="shared" si="0"/>
        <v>0</v>
      </c>
      <c r="F40" s="7">
        <f t="shared" si="1"/>
        <v>0</v>
      </c>
      <c r="G40" s="7">
        <f t="shared" si="2"/>
        <v>0</v>
      </c>
      <c r="I40" s="15" t="str">
        <f t="shared" si="3"/>
        <v/>
      </c>
    </row>
    <row r="41" spans="1:9" x14ac:dyDescent="0.35">
      <c r="A41" s="10">
        <f t="shared" ca="1" si="4"/>
        <v>45289</v>
      </c>
      <c r="B41" s="2"/>
      <c r="C41" s="2"/>
      <c r="D41" s="3"/>
      <c r="E41" s="7">
        <f t="shared" si="0"/>
        <v>0</v>
      </c>
      <c r="F41" s="7">
        <f t="shared" si="1"/>
        <v>0</v>
      </c>
      <c r="G41" s="7">
        <f t="shared" si="2"/>
        <v>0</v>
      </c>
      <c r="I41" s="15" t="str">
        <f t="shared" si="3"/>
        <v/>
      </c>
    </row>
    <row r="42" spans="1:9" x14ac:dyDescent="0.35">
      <c r="A42" s="10">
        <f t="shared" ca="1" si="4"/>
        <v>45288</v>
      </c>
      <c r="B42" s="2"/>
      <c r="C42" s="2"/>
      <c r="D42" s="3"/>
      <c r="E42" s="7">
        <f t="shared" si="0"/>
        <v>0</v>
      </c>
      <c r="F42" s="7">
        <f t="shared" si="1"/>
        <v>0</v>
      </c>
      <c r="G42" s="7">
        <f t="shared" si="2"/>
        <v>0</v>
      </c>
      <c r="I42" s="15" t="str">
        <f t="shared" si="3"/>
        <v/>
      </c>
    </row>
    <row r="43" spans="1:9" x14ac:dyDescent="0.35">
      <c r="A43" s="10">
        <f t="shared" ca="1" si="4"/>
        <v>45287</v>
      </c>
      <c r="B43" s="2"/>
      <c r="C43" s="2"/>
      <c r="D43" s="3"/>
      <c r="E43" s="7">
        <f t="shared" si="0"/>
        <v>0</v>
      </c>
      <c r="F43" s="7">
        <f t="shared" si="1"/>
        <v>0</v>
      </c>
      <c r="G43" s="7">
        <f t="shared" si="2"/>
        <v>0</v>
      </c>
      <c r="I43" s="15" t="str">
        <f t="shared" si="3"/>
        <v/>
      </c>
    </row>
    <row r="44" spans="1:9" x14ac:dyDescent="0.35">
      <c r="A44" s="10">
        <f t="shared" ca="1" si="4"/>
        <v>45286</v>
      </c>
      <c r="B44" s="2"/>
      <c r="C44" s="2"/>
      <c r="D44" s="3"/>
      <c r="E44" s="7">
        <f t="shared" si="0"/>
        <v>0</v>
      </c>
      <c r="F44" s="7">
        <f t="shared" si="1"/>
        <v>0</v>
      </c>
      <c r="G44" s="7">
        <f t="shared" si="2"/>
        <v>0</v>
      </c>
      <c r="I44" s="15" t="str">
        <f t="shared" si="3"/>
        <v/>
      </c>
    </row>
    <row r="45" spans="1:9" x14ac:dyDescent="0.35">
      <c r="A45" s="10">
        <f t="shared" ca="1" si="4"/>
        <v>45285</v>
      </c>
      <c r="B45" s="2"/>
      <c r="C45" s="2"/>
      <c r="D45" s="3"/>
      <c r="E45" s="7">
        <f t="shared" si="0"/>
        <v>0</v>
      </c>
      <c r="F45" s="7">
        <f t="shared" si="1"/>
        <v>0</v>
      </c>
      <c r="G45" s="7">
        <f t="shared" si="2"/>
        <v>0</v>
      </c>
      <c r="I45" s="15" t="str">
        <f t="shared" si="3"/>
        <v/>
      </c>
    </row>
    <row r="46" spans="1:9" x14ac:dyDescent="0.35">
      <c r="A46" s="10">
        <f t="shared" ca="1" si="4"/>
        <v>45282</v>
      </c>
      <c r="B46" s="2"/>
      <c r="C46" s="2"/>
      <c r="D46" s="3"/>
      <c r="E46" s="7">
        <f t="shared" si="0"/>
        <v>0</v>
      </c>
      <c r="F46" s="7">
        <f t="shared" si="1"/>
        <v>0</v>
      </c>
      <c r="G46" s="7">
        <f t="shared" si="2"/>
        <v>0</v>
      </c>
      <c r="I46" s="15" t="str">
        <f t="shared" si="3"/>
        <v/>
      </c>
    </row>
    <row r="47" spans="1:9" x14ac:dyDescent="0.35">
      <c r="A47" s="10">
        <f t="shared" ca="1" si="4"/>
        <v>45281</v>
      </c>
      <c r="B47" s="2"/>
      <c r="C47" s="2"/>
      <c r="D47" s="3"/>
      <c r="E47" s="7">
        <f t="shared" si="0"/>
        <v>0</v>
      </c>
      <c r="F47" s="7">
        <f t="shared" si="1"/>
        <v>0</v>
      </c>
      <c r="G47" s="7">
        <f t="shared" si="2"/>
        <v>0</v>
      </c>
      <c r="I47" s="15" t="str">
        <f t="shared" si="3"/>
        <v/>
      </c>
    </row>
    <row r="48" spans="1:9" x14ac:dyDescent="0.35">
      <c r="A48" s="10">
        <f t="shared" ca="1" si="4"/>
        <v>45280</v>
      </c>
      <c r="B48" s="2"/>
      <c r="C48" s="2"/>
      <c r="D48" s="3"/>
      <c r="E48" s="7">
        <f t="shared" si="0"/>
        <v>0</v>
      </c>
      <c r="F48" s="7">
        <f t="shared" si="1"/>
        <v>0</v>
      </c>
      <c r="G48" s="7">
        <f t="shared" si="2"/>
        <v>0</v>
      </c>
      <c r="I48" s="15" t="str">
        <f t="shared" si="3"/>
        <v/>
      </c>
    </row>
    <row r="49" spans="1:9" x14ac:dyDescent="0.35">
      <c r="A49" s="10">
        <f t="shared" ca="1" si="4"/>
        <v>45279</v>
      </c>
      <c r="B49" s="2"/>
      <c r="C49" s="2"/>
      <c r="D49" s="3"/>
      <c r="E49" s="7">
        <f t="shared" si="0"/>
        <v>0</v>
      </c>
      <c r="F49" s="7">
        <f t="shared" si="1"/>
        <v>0</v>
      </c>
      <c r="G49" s="7">
        <f t="shared" si="2"/>
        <v>0</v>
      </c>
      <c r="I49" s="15" t="str">
        <f t="shared" si="3"/>
        <v/>
      </c>
    </row>
    <row r="50" spans="1:9" x14ac:dyDescent="0.35">
      <c r="A50" s="10">
        <f t="shared" ca="1" si="4"/>
        <v>45278</v>
      </c>
      <c r="B50" s="2"/>
      <c r="C50" s="2"/>
      <c r="D50" s="3"/>
      <c r="E50" s="7">
        <f t="shared" si="0"/>
        <v>0</v>
      </c>
      <c r="F50" s="7">
        <f t="shared" si="1"/>
        <v>0</v>
      </c>
      <c r="G50" s="7">
        <f t="shared" si="2"/>
        <v>0</v>
      </c>
      <c r="I50" s="15" t="str">
        <f t="shared" si="3"/>
        <v/>
      </c>
    </row>
    <row r="51" spans="1:9" x14ac:dyDescent="0.35">
      <c r="A51" s="10">
        <f t="shared" ca="1" si="4"/>
        <v>45275</v>
      </c>
      <c r="B51" s="2"/>
      <c r="C51" s="2"/>
      <c r="D51" s="3"/>
      <c r="E51" s="7">
        <f t="shared" si="0"/>
        <v>0</v>
      </c>
      <c r="F51" s="7">
        <f t="shared" si="1"/>
        <v>0</v>
      </c>
      <c r="G51" s="7">
        <f t="shared" si="2"/>
        <v>0</v>
      </c>
      <c r="I51" s="15" t="str">
        <f t="shared" si="3"/>
        <v/>
      </c>
    </row>
    <row r="52" spans="1:9" x14ac:dyDescent="0.35">
      <c r="A52" s="10">
        <f t="shared" ca="1" si="4"/>
        <v>45274</v>
      </c>
      <c r="B52" s="2"/>
      <c r="C52" s="2"/>
      <c r="D52" s="3"/>
      <c r="E52" s="7">
        <f t="shared" si="0"/>
        <v>0</v>
      </c>
      <c r="F52" s="7">
        <f t="shared" si="1"/>
        <v>0</v>
      </c>
      <c r="G52" s="7">
        <f t="shared" si="2"/>
        <v>0</v>
      </c>
      <c r="I52" s="15" t="str">
        <f t="shared" si="3"/>
        <v/>
      </c>
    </row>
    <row r="53" spans="1:9" x14ac:dyDescent="0.35">
      <c r="A53" s="10">
        <f t="shared" ca="1" si="4"/>
        <v>45273</v>
      </c>
      <c r="B53" s="2"/>
      <c r="C53" s="2"/>
      <c r="D53" s="3"/>
      <c r="E53" s="7">
        <f t="shared" si="0"/>
        <v>0</v>
      </c>
      <c r="F53" s="7">
        <f t="shared" si="1"/>
        <v>0</v>
      </c>
      <c r="G53" s="7">
        <f t="shared" si="2"/>
        <v>0</v>
      </c>
      <c r="I53" s="15" t="str">
        <f t="shared" si="3"/>
        <v/>
      </c>
    </row>
    <row r="54" spans="1:9" x14ac:dyDescent="0.35">
      <c r="A54" s="10">
        <f t="shared" ca="1" si="4"/>
        <v>45272</v>
      </c>
      <c r="B54" s="2"/>
      <c r="C54" s="2"/>
      <c r="D54" s="3"/>
      <c r="E54" s="7">
        <f t="shared" si="0"/>
        <v>0</v>
      </c>
      <c r="F54" s="7">
        <f t="shared" si="1"/>
        <v>0</v>
      </c>
      <c r="G54" s="7">
        <f t="shared" si="2"/>
        <v>0</v>
      </c>
      <c r="I54" s="15" t="str">
        <f t="shared" si="3"/>
        <v/>
      </c>
    </row>
    <row r="55" spans="1:9" x14ac:dyDescent="0.35">
      <c r="A55" s="10">
        <f t="shared" ca="1" si="4"/>
        <v>45271</v>
      </c>
      <c r="B55" s="2"/>
      <c r="C55" s="2"/>
      <c r="D55" s="3"/>
      <c r="E55" s="7">
        <f t="shared" si="0"/>
        <v>0</v>
      </c>
      <c r="F55" s="7">
        <f t="shared" si="1"/>
        <v>0</v>
      </c>
      <c r="G55" s="7">
        <f t="shared" si="2"/>
        <v>0</v>
      </c>
      <c r="I55" s="15" t="str">
        <f t="shared" si="3"/>
        <v/>
      </c>
    </row>
    <row r="56" spans="1:9" x14ac:dyDescent="0.35">
      <c r="A56" s="10">
        <f t="shared" ca="1" si="4"/>
        <v>45268</v>
      </c>
      <c r="B56" s="2"/>
      <c r="C56" s="2"/>
      <c r="D56" s="3"/>
      <c r="E56" s="7">
        <f t="shared" si="0"/>
        <v>0</v>
      </c>
      <c r="F56" s="7">
        <f t="shared" si="1"/>
        <v>0</v>
      </c>
      <c r="G56" s="7">
        <f t="shared" si="2"/>
        <v>0</v>
      </c>
      <c r="I56" s="15" t="str">
        <f t="shared" si="3"/>
        <v/>
      </c>
    </row>
    <row r="57" spans="1:9" x14ac:dyDescent="0.35">
      <c r="A57" s="10">
        <f t="shared" ca="1" si="4"/>
        <v>45267</v>
      </c>
      <c r="B57" s="2"/>
      <c r="C57" s="2"/>
      <c r="D57" s="3"/>
      <c r="E57" s="7">
        <f t="shared" si="0"/>
        <v>0</v>
      </c>
      <c r="F57" s="7">
        <f t="shared" si="1"/>
        <v>0</v>
      </c>
      <c r="G57" s="7">
        <f t="shared" si="2"/>
        <v>0</v>
      </c>
      <c r="I57" s="15" t="str">
        <f t="shared" si="3"/>
        <v/>
      </c>
    </row>
    <row r="58" spans="1:9" x14ac:dyDescent="0.35">
      <c r="A58" s="10">
        <f t="shared" ca="1" si="4"/>
        <v>45266</v>
      </c>
      <c r="B58" s="2"/>
      <c r="C58" s="2"/>
      <c r="D58" s="3"/>
      <c r="E58" s="7">
        <f t="shared" si="0"/>
        <v>0</v>
      </c>
      <c r="F58" s="7">
        <f t="shared" si="1"/>
        <v>0</v>
      </c>
      <c r="G58" s="7">
        <f t="shared" si="2"/>
        <v>0</v>
      </c>
      <c r="I58" s="15" t="str">
        <f t="shared" si="3"/>
        <v/>
      </c>
    </row>
    <row r="59" spans="1:9" x14ac:dyDescent="0.35">
      <c r="A59" s="10">
        <f t="shared" ca="1" si="4"/>
        <v>45265</v>
      </c>
      <c r="B59" s="2"/>
      <c r="C59" s="2"/>
      <c r="D59" s="3"/>
      <c r="E59" s="7">
        <f t="shared" si="0"/>
        <v>0</v>
      </c>
      <c r="F59" s="7">
        <f t="shared" si="1"/>
        <v>0</v>
      </c>
      <c r="G59" s="7">
        <f t="shared" si="2"/>
        <v>0</v>
      </c>
      <c r="I59" s="15" t="str">
        <f t="shared" si="3"/>
        <v/>
      </c>
    </row>
    <row r="60" spans="1:9" x14ac:dyDescent="0.35">
      <c r="A60" s="10">
        <f t="shared" ca="1" si="4"/>
        <v>45264</v>
      </c>
      <c r="B60" s="2"/>
      <c r="C60" s="2"/>
      <c r="D60" s="3"/>
      <c r="E60" s="7">
        <f t="shared" si="0"/>
        <v>0</v>
      </c>
      <c r="F60" s="7">
        <f t="shared" si="1"/>
        <v>0</v>
      </c>
      <c r="G60" s="7">
        <f t="shared" si="2"/>
        <v>0</v>
      </c>
      <c r="I60" s="15" t="str">
        <f t="shared" si="3"/>
        <v/>
      </c>
    </row>
    <row r="61" spans="1:9" x14ac:dyDescent="0.35">
      <c r="A61" s="10">
        <f t="shared" ca="1" si="4"/>
        <v>45261</v>
      </c>
      <c r="B61" s="2"/>
      <c r="C61" s="2"/>
      <c r="D61" s="3"/>
      <c r="E61" s="7">
        <f t="shared" si="0"/>
        <v>0</v>
      </c>
      <c r="F61" s="7">
        <f t="shared" si="1"/>
        <v>0</v>
      </c>
      <c r="G61" s="7">
        <f t="shared" si="2"/>
        <v>0</v>
      </c>
      <c r="I61" s="15" t="str">
        <f t="shared" si="3"/>
        <v/>
      </c>
    </row>
    <row r="62" spans="1:9" x14ac:dyDescent="0.35">
      <c r="A62" s="10">
        <f t="shared" ca="1" si="4"/>
        <v>45260</v>
      </c>
      <c r="B62" s="2"/>
      <c r="C62" s="2"/>
      <c r="D62" s="3"/>
      <c r="E62" s="7">
        <f t="shared" si="0"/>
        <v>0</v>
      </c>
      <c r="F62" s="7">
        <f t="shared" si="1"/>
        <v>0</v>
      </c>
      <c r="G62" s="7">
        <f t="shared" si="2"/>
        <v>0</v>
      </c>
      <c r="I62" s="15" t="str">
        <f t="shared" si="3"/>
        <v/>
      </c>
    </row>
    <row r="63" spans="1:9" x14ac:dyDescent="0.35">
      <c r="A63" s="10">
        <f t="shared" ca="1" si="4"/>
        <v>45259</v>
      </c>
      <c r="B63" s="2"/>
      <c r="C63" s="2"/>
      <c r="D63" s="3"/>
      <c r="E63" s="7">
        <f t="shared" si="0"/>
        <v>0</v>
      </c>
      <c r="F63" s="7">
        <f t="shared" si="1"/>
        <v>0</v>
      </c>
      <c r="G63" s="7">
        <f t="shared" si="2"/>
        <v>0</v>
      </c>
      <c r="I63" s="15" t="str">
        <f t="shared" si="3"/>
        <v/>
      </c>
    </row>
    <row r="64" spans="1:9" x14ac:dyDescent="0.35">
      <c r="A64" s="10">
        <f t="shared" ca="1" si="4"/>
        <v>45258</v>
      </c>
      <c r="B64" s="2"/>
      <c r="C64" s="2"/>
      <c r="D64" s="3"/>
      <c r="E64" s="7">
        <f t="shared" si="0"/>
        <v>0</v>
      </c>
      <c r="F64" s="7">
        <f t="shared" si="1"/>
        <v>0</v>
      </c>
      <c r="G64" s="7">
        <f t="shared" si="2"/>
        <v>0</v>
      </c>
      <c r="I64" s="15" t="str">
        <f t="shared" si="3"/>
        <v/>
      </c>
    </row>
    <row r="65" spans="1:9" x14ac:dyDescent="0.35">
      <c r="A65" s="10">
        <f t="shared" ca="1" si="4"/>
        <v>45257</v>
      </c>
      <c r="B65" s="2"/>
      <c r="C65" s="2"/>
      <c r="D65" s="3"/>
      <c r="E65" s="7">
        <f t="shared" si="0"/>
        <v>0</v>
      </c>
      <c r="F65" s="7">
        <f t="shared" si="1"/>
        <v>0</v>
      </c>
      <c r="G65" s="7">
        <f t="shared" si="2"/>
        <v>0</v>
      </c>
      <c r="I65" s="15" t="str">
        <f t="shared" si="3"/>
        <v/>
      </c>
    </row>
    <row r="66" spans="1:9" x14ac:dyDescent="0.35">
      <c r="A66" s="10">
        <f t="shared" ca="1" si="4"/>
        <v>45254</v>
      </c>
      <c r="B66" s="2"/>
      <c r="C66" s="2"/>
      <c r="D66" s="3"/>
      <c r="E66" s="7">
        <f t="shared" si="0"/>
        <v>0</v>
      </c>
      <c r="F66" s="7">
        <f t="shared" si="1"/>
        <v>0</v>
      </c>
      <c r="G66" s="7">
        <f t="shared" si="2"/>
        <v>0</v>
      </c>
      <c r="I66" s="15" t="str">
        <f t="shared" si="3"/>
        <v/>
      </c>
    </row>
    <row r="67" spans="1:9" x14ac:dyDescent="0.35">
      <c r="A67" s="10">
        <f t="shared" ca="1" si="4"/>
        <v>45253</v>
      </c>
      <c r="B67" s="2"/>
      <c r="C67" s="2"/>
      <c r="D67" s="3"/>
      <c r="E67" s="7">
        <f t="shared" si="0"/>
        <v>0</v>
      </c>
      <c r="F67" s="7">
        <f t="shared" si="1"/>
        <v>0</v>
      </c>
      <c r="G67" s="7">
        <f t="shared" si="2"/>
        <v>0</v>
      </c>
      <c r="I67" s="15" t="str">
        <f t="shared" si="3"/>
        <v/>
      </c>
    </row>
    <row r="68" spans="1:9" x14ac:dyDescent="0.35">
      <c r="A68" s="10">
        <f t="shared" ca="1" si="4"/>
        <v>45252</v>
      </c>
      <c r="B68" s="2"/>
      <c r="C68" s="2"/>
      <c r="D68" s="3"/>
      <c r="E68" s="7">
        <f t="shared" si="0"/>
        <v>0</v>
      </c>
      <c r="F68" s="7">
        <f t="shared" si="1"/>
        <v>0</v>
      </c>
      <c r="G68" s="7">
        <f t="shared" si="2"/>
        <v>0</v>
      </c>
      <c r="I68" s="15" t="str">
        <f t="shared" si="3"/>
        <v/>
      </c>
    </row>
    <row r="69" spans="1:9" x14ac:dyDescent="0.35">
      <c r="A69" s="10">
        <f t="shared" ca="1" si="4"/>
        <v>45251</v>
      </c>
      <c r="B69" s="2"/>
      <c r="C69" s="2"/>
      <c r="D69" s="3"/>
      <c r="E69" s="7">
        <f t="shared" si="0"/>
        <v>0</v>
      </c>
      <c r="F69" s="7">
        <f t="shared" si="1"/>
        <v>0</v>
      </c>
      <c r="G69" s="7">
        <f t="shared" si="2"/>
        <v>0</v>
      </c>
      <c r="I69" s="15" t="str">
        <f t="shared" si="3"/>
        <v/>
      </c>
    </row>
    <row r="70" spans="1:9" x14ac:dyDescent="0.35">
      <c r="A70" s="10">
        <f t="shared" ca="1" si="4"/>
        <v>45250</v>
      </c>
      <c r="B70" s="2"/>
      <c r="C70" s="2"/>
      <c r="D70" s="3"/>
      <c r="E70" s="7">
        <f t="shared" ref="E70:E133" si="5">IFERROR((B70+C70),"")</f>
        <v>0</v>
      </c>
      <c r="F70" s="7">
        <f t="shared" ref="F70:F133" si="6">IFERROR(E70*1.02,"")</f>
        <v>0</v>
      </c>
      <c r="G70" s="7">
        <f t="shared" ref="G70:G133" si="7">IFERROR(E70*0.98,"")</f>
        <v>0</v>
      </c>
      <c r="I70" s="15" t="str">
        <f t="shared" ref="I70:I133" si="8">IF(AND(ISNUMBER(D70),ISNUMBER(B70)),(IF(OR(AND(D70&gt;F70),AND(D70&lt;G70)),"MCP finding","no MCP")),"")</f>
        <v/>
      </c>
    </row>
    <row r="71" spans="1:9" x14ac:dyDescent="0.35">
      <c r="A71" s="10">
        <f t="shared" ref="A71:A134" ca="1" si="9">IFERROR(IF(WEEKDAY(A70)=2,IF(A70-3&lt;$B$2,"",A70-3),IF(A70-1&lt;$B$2,"",A70-1)),"")</f>
        <v>45247</v>
      </c>
      <c r="B71" s="2"/>
      <c r="C71" s="2"/>
      <c r="D71" s="3"/>
      <c r="E71" s="7">
        <f t="shared" si="5"/>
        <v>0</v>
      </c>
      <c r="F71" s="7">
        <f t="shared" si="6"/>
        <v>0</v>
      </c>
      <c r="G71" s="7">
        <f t="shared" si="7"/>
        <v>0</v>
      </c>
      <c r="I71" s="15" t="str">
        <f t="shared" si="8"/>
        <v/>
      </c>
    </row>
    <row r="72" spans="1:9" x14ac:dyDescent="0.35">
      <c r="A72" s="10">
        <f t="shared" ca="1" si="9"/>
        <v>45246</v>
      </c>
      <c r="B72" s="2"/>
      <c r="C72" s="2"/>
      <c r="D72" s="3"/>
      <c r="E72" s="7">
        <f t="shared" si="5"/>
        <v>0</v>
      </c>
      <c r="F72" s="7">
        <f t="shared" si="6"/>
        <v>0</v>
      </c>
      <c r="G72" s="7">
        <f t="shared" si="7"/>
        <v>0</v>
      </c>
      <c r="I72" s="15" t="str">
        <f t="shared" si="8"/>
        <v/>
      </c>
    </row>
    <row r="73" spans="1:9" x14ac:dyDescent="0.35">
      <c r="A73" s="10">
        <f t="shared" ca="1" si="9"/>
        <v>45245</v>
      </c>
      <c r="B73" s="2"/>
      <c r="C73" s="2"/>
      <c r="D73" s="3"/>
      <c r="E73" s="7">
        <f t="shared" si="5"/>
        <v>0</v>
      </c>
      <c r="F73" s="7">
        <f t="shared" si="6"/>
        <v>0</v>
      </c>
      <c r="G73" s="7">
        <f t="shared" si="7"/>
        <v>0</v>
      </c>
      <c r="I73" s="15" t="str">
        <f t="shared" si="8"/>
        <v/>
      </c>
    </row>
    <row r="74" spans="1:9" x14ac:dyDescent="0.35">
      <c r="A74" s="10">
        <f t="shared" ca="1" si="9"/>
        <v>45244</v>
      </c>
      <c r="B74" s="2"/>
      <c r="C74" s="2"/>
      <c r="D74" s="3"/>
      <c r="E74" s="7">
        <f t="shared" si="5"/>
        <v>0</v>
      </c>
      <c r="F74" s="7">
        <f t="shared" si="6"/>
        <v>0</v>
      </c>
      <c r="G74" s="7">
        <f t="shared" si="7"/>
        <v>0</v>
      </c>
      <c r="I74" s="15" t="str">
        <f t="shared" si="8"/>
        <v/>
      </c>
    </row>
    <row r="75" spans="1:9" x14ac:dyDescent="0.35">
      <c r="A75" s="10">
        <f t="shared" ca="1" si="9"/>
        <v>45243</v>
      </c>
      <c r="B75" s="2"/>
      <c r="C75" s="2"/>
      <c r="D75" s="3"/>
      <c r="E75" s="7">
        <f t="shared" si="5"/>
        <v>0</v>
      </c>
      <c r="F75" s="7">
        <f t="shared" si="6"/>
        <v>0</v>
      </c>
      <c r="G75" s="7">
        <f t="shared" si="7"/>
        <v>0</v>
      </c>
      <c r="I75" s="15" t="str">
        <f t="shared" si="8"/>
        <v/>
      </c>
    </row>
    <row r="76" spans="1:9" x14ac:dyDescent="0.35">
      <c r="A76" s="10">
        <f t="shared" ca="1" si="9"/>
        <v>45240</v>
      </c>
      <c r="B76" s="2"/>
      <c r="C76" s="2"/>
      <c r="D76" s="3"/>
      <c r="E76" s="7">
        <f t="shared" si="5"/>
        <v>0</v>
      </c>
      <c r="F76" s="7">
        <f t="shared" si="6"/>
        <v>0</v>
      </c>
      <c r="G76" s="7">
        <f t="shared" si="7"/>
        <v>0</v>
      </c>
      <c r="I76" s="15" t="str">
        <f t="shared" si="8"/>
        <v/>
      </c>
    </row>
    <row r="77" spans="1:9" x14ac:dyDescent="0.35">
      <c r="A77" s="10">
        <f t="shared" ca="1" si="9"/>
        <v>45239</v>
      </c>
      <c r="B77" s="2"/>
      <c r="C77" s="2"/>
      <c r="D77" s="3"/>
      <c r="E77" s="7">
        <f t="shared" si="5"/>
        <v>0</v>
      </c>
      <c r="F77" s="7">
        <f t="shared" si="6"/>
        <v>0</v>
      </c>
      <c r="G77" s="7">
        <f t="shared" si="7"/>
        <v>0</v>
      </c>
      <c r="I77" s="15" t="str">
        <f t="shared" si="8"/>
        <v/>
      </c>
    </row>
    <row r="78" spans="1:9" x14ac:dyDescent="0.35">
      <c r="A78" s="10">
        <f t="shared" ca="1" si="9"/>
        <v>45238</v>
      </c>
      <c r="B78" s="2"/>
      <c r="C78" s="2"/>
      <c r="D78" s="3"/>
      <c r="E78" s="7">
        <f t="shared" si="5"/>
        <v>0</v>
      </c>
      <c r="F78" s="7">
        <f t="shared" si="6"/>
        <v>0</v>
      </c>
      <c r="G78" s="7">
        <f t="shared" si="7"/>
        <v>0</v>
      </c>
      <c r="I78" s="15" t="str">
        <f t="shared" si="8"/>
        <v/>
      </c>
    </row>
    <row r="79" spans="1:9" x14ac:dyDescent="0.35">
      <c r="A79" s="10">
        <f t="shared" ca="1" si="9"/>
        <v>45237</v>
      </c>
      <c r="B79" s="2"/>
      <c r="C79" s="2"/>
      <c r="D79" s="3"/>
      <c r="E79" s="7">
        <f t="shared" si="5"/>
        <v>0</v>
      </c>
      <c r="F79" s="7">
        <f t="shared" si="6"/>
        <v>0</v>
      </c>
      <c r="G79" s="7">
        <f t="shared" si="7"/>
        <v>0</v>
      </c>
      <c r="I79" s="15" t="str">
        <f t="shared" si="8"/>
        <v/>
      </c>
    </row>
    <row r="80" spans="1:9" x14ac:dyDescent="0.35">
      <c r="A80" s="10">
        <f t="shared" ca="1" si="9"/>
        <v>45236</v>
      </c>
      <c r="B80" s="2"/>
      <c r="C80" s="2"/>
      <c r="D80" s="3"/>
      <c r="E80" s="7">
        <f t="shared" si="5"/>
        <v>0</v>
      </c>
      <c r="F80" s="7">
        <f t="shared" si="6"/>
        <v>0</v>
      </c>
      <c r="G80" s="7">
        <f t="shared" si="7"/>
        <v>0</v>
      </c>
      <c r="I80" s="15" t="str">
        <f t="shared" si="8"/>
        <v/>
      </c>
    </row>
    <row r="81" spans="1:9" x14ac:dyDescent="0.35">
      <c r="A81" s="10">
        <f t="shared" ca="1" si="9"/>
        <v>45233</v>
      </c>
      <c r="B81" s="2"/>
      <c r="C81" s="2"/>
      <c r="D81" s="3"/>
      <c r="E81" s="7">
        <f t="shared" si="5"/>
        <v>0</v>
      </c>
      <c r="F81" s="7">
        <f t="shared" si="6"/>
        <v>0</v>
      </c>
      <c r="G81" s="7">
        <f t="shared" si="7"/>
        <v>0</v>
      </c>
      <c r="I81" s="15" t="str">
        <f t="shared" si="8"/>
        <v/>
      </c>
    </row>
    <row r="82" spans="1:9" x14ac:dyDescent="0.35">
      <c r="A82" s="10">
        <f t="shared" ca="1" si="9"/>
        <v>45232</v>
      </c>
      <c r="B82" s="2"/>
      <c r="C82" s="2"/>
      <c r="D82" s="3"/>
      <c r="E82" s="7">
        <f t="shared" si="5"/>
        <v>0</v>
      </c>
      <c r="F82" s="7">
        <f t="shared" si="6"/>
        <v>0</v>
      </c>
      <c r="G82" s="7">
        <f t="shared" si="7"/>
        <v>0</v>
      </c>
      <c r="I82" s="15" t="str">
        <f t="shared" si="8"/>
        <v/>
      </c>
    </row>
    <row r="83" spans="1:9" x14ac:dyDescent="0.35">
      <c r="A83" s="10">
        <f t="shared" ca="1" si="9"/>
        <v>45231</v>
      </c>
      <c r="B83" s="2"/>
      <c r="C83" s="2"/>
      <c r="D83" s="3"/>
      <c r="E83" s="7">
        <f t="shared" si="5"/>
        <v>0</v>
      </c>
      <c r="F83" s="7">
        <f t="shared" si="6"/>
        <v>0</v>
      </c>
      <c r="G83" s="7">
        <f t="shared" si="7"/>
        <v>0</v>
      </c>
      <c r="I83" s="15" t="str">
        <f t="shared" si="8"/>
        <v/>
      </c>
    </row>
    <row r="84" spans="1:9" x14ac:dyDescent="0.35">
      <c r="A84" s="10">
        <f t="shared" ca="1" si="9"/>
        <v>45230</v>
      </c>
      <c r="B84" s="2"/>
      <c r="C84" s="2"/>
      <c r="D84" s="3"/>
      <c r="E84" s="7">
        <f t="shared" si="5"/>
        <v>0</v>
      </c>
      <c r="F84" s="7">
        <f t="shared" si="6"/>
        <v>0</v>
      </c>
      <c r="G84" s="7">
        <f t="shared" si="7"/>
        <v>0</v>
      </c>
      <c r="I84" s="15" t="str">
        <f t="shared" si="8"/>
        <v/>
      </c>
    </row>
    <row r="85" spans="1:9" x14ac:dyDescent="0.35">
      <c r="A85" s="10">
        <f t="shared" ca="1" si="9"/>
        <v>45229</v>
      </c>
      <c r="B85" s="2"/>
      <c r="C85" s="2"/>
      <c r="D85" s="3"/>
      <c r="E85" s="7">
        <f t="shared" si="5"/>
        <v>0</v>
      </c>
      <c r="F85" s="7">
        <f t="shared" si="6"/>
        <v>0</v>
      </c>
      <c r="G85" s="7">
        <f t="shared" si="7"/>
        <v>0</v>
      </c>
      <c r="I85" s="15" t="str">
        <f t="shared" si="8"/>
        <v/>
      </c>
    </row>
    <row r="86" spans="1:9" x14ac:dyDescent="0.35">
      <c r="A86" s="10">
        <f t="shared" ca="1" si="9"/>
        <v>45226</v>
      </c>
      <c r="B86" s="2"/>
      <c r="C86" s="2"/>
      <c r="D86" s="3"/>
      <c r="E86" s="7">
        <f t="shared" si="5"/>
        <v>0</v>
      </c>
      <c r="F86" s="7">
        <f t="shared" si="6"/>
        <v>0</v>
      </c>
      <c r="G86" s="7">
        <f t="shared" si="7"/>
        <v>0</v>
      </c>
      <c r="I86" s="15" t="str">
        <f t="shared" si="8"/>
        <v/>
      </c>
    </row>
    <row r="87" spans="1:9" x14ac:dyDescent="0.35">
      <c r="A87" s="10">
        <f t="shared" ca="1" si="9"/>
        <v>45225</v>
      </c>
      <c r="B87" s="2"/>
      <c r="C87" s="2"/>
      <c r="D87" s="3"/>
      <c r="E87" s="7">
        <f t="shared" si="5"/>
        <v>0</v>
      </c>
      <c r="F87" s="7">
        <f t="shared" si="6"/>
        <v>0</v>
      </c>
      <c r="G87" s="7">
        <f t="shared" si="7"/>
        <v>0</v>
      </c>
      <c r="I87" s="15" t="str">
        <f t="shared" si="8"/>
        <v/>
      </c>
    </row>
    <row r="88" spans="1:9" x14ac:dyDescent="0.35">
      <c r="A88" s="10">
        <f t="shared" ca="1" si="9"/>
        <v>45224</v>
      </c>
      <c r="B88" s="2"/>
      <c r="C88" s="2"/>
      <c r="D88" s="3"/>
      <c r="E88" s="7">
        <f t="shared" si="5"/>
        <v>0</v>
      </c>
      <c r="F88" s="7">
        <f t="shared" si="6"/>
        <v>0</v>
      </c>
      <c r="G88" s="7">
        <f t="shared" si="7"/>
        <v>0</v>
      </c>
      <c r="I88" s="15" t="str">
        <f t="shared" si="8"/>
        <v/>
      </c>
    </row>
    <row r="89" spans="1:9" x14ac:dyDescent="0.35">
      <c r="A89" s="10">
        <f t="shared" ca="1" si="9"/>
        <v>45223</v>
      </c>
      <c r="B89" s="2"/>
      <c r="C89" s="2"/>
      <c r="D89" s="3"/>
      <c r="E89" s="7">
        <f t="shared" si="5"/>
        <v>0</v>
      </c>
      <c r="F89" s="7">
        <f t="shared" si="6"/>
        <v>0</v>
      </c>
      <c r="G89" s="7">
        <f t="shared" si="7"/>
        <v>0</v>
      </c>
      <c r="I89" s="15" t="str">
        <f t="shared" si="8"/>
        <v/>
      </c>
    </row>
    <row r="90" spans="1:9" x14ac:dyDescent="0.35">
      <c r="A90" s="10">
        <f t="shared" ca="1" si="9"/>
        <v>45222</v>
      </c>
      <c r="B90" s="2"/>
      <c r="C90" s="2"/>
      <c r="D90" s="3"/>
      <c r="E90" s="7">
        <f t="shared" si="5"/>
        <v>0</v>
      </c>
      <c r="F90" s="7">
        <f t="shared" si="6"/>
        <v>0</v>
      </c>
      <c r="G90" s="7">
        <f t="shared" si="7"/>
        <v>0</v>
      </c>
      <c r="I90" s="15" t="str">
        <f t="shared" si="8"/>
        <v/>
      </c>
    </row>
    <row r="91" spans="1:9" x14ac:dyDescent="0.35">
      <c r="A91" s="10">
        <f t="shared" ca="1" si="9"/>
        <v>45219</v>
      </c>
      <c r="B91" s="2"/>
      <c r="C91" s="2"/>
      <c r="D91" s="3"/>
      <c r="E91" s="7">
        <f t="shared" si="5"/>
        <v>0</v>
      </c>
      <c r="F91" s="7">
        <f t="shared" si="6"/>
        <v>0</v>
      </c>
      <c r="G91" s="7">
        <f t="shared" si="7"/>
        <v>0</v>
      </c>
      <c r="I91" s="15" t="str">
        <f t="shared" si="8"/>
        <v/>
      </c>
    </row>
    <row r="92" spans="1:9" x14ac:dyDescent="0.35">
      <c r="A92" s="10">
        <f t="shared" ca="1" si="9"/>
        <v>45218</v>
      </c>
      <c r="B92" s="2"/>
      <c r="C92" s="2"/>
      <c r="D92" s="3"/>
      <c r="E92" s="7">
        <f t="shared" si="5"/>
        <v>0</v>
      </c>
      <c r="F92" s="7">
        <f t="shared" si="6"/>
        <v>0</v>
      </c>
      <c r="G92" s="7">
        <f t="shared" si="7"/>
        <v>0</v>
      </c>
      <c r="I92" s="15" t="str">
        <f t="shared" si="8"/>
        <v/>
      </c>
    </row>
    <row r="93" spans="1:9" x14ac:dyDescent="0.35">
      <c r="A93" s="10">
        <f t="shared" ca="1" si="9"/>
        <v>45217</v>
      </c>
      <c r="B93" s="2"/>
      <c r="C93" s="2"/>
      <c r="D93" s="3"/>
      <c r="E93" s="7">
        <f t="shared" si="5"/>
        <v>0</v>
      </c>
      <c r="F93" s="7">
        <f t="shared" si="6"/>
        <v>0</v>
      </c>
      <c r="G93" s="7">
        <f t="shared" si="7"/>
        <v>0</v>
      </c>
      <c r="I93" s="15" t="str">
        <f t="shared" si="8"/>
        <v/>
      </c>
    </row>
    <row r="94" spans="1:9" x14ac:dyDescent="0.35">
      <c r="A94" s="10">
        <f t="shared" ca="1" si="9"/>
        <v>45216</v>
      </c>
      <c r="B94" s="2"/>
      <c r="C94" s="2"/>
      <c r="D94" s="3"/>
      <c r="E94" s="7">
        <f t="shared" si="5"/>
        <v>0</v>
      </c>
      <c r="F94" s="7">
        <f t="shared" si="6"/>
        <v>0</v>
      </c>
      <c r="G94" s="7">
        <f t="shared" si="7"/>
        <v>0</v>
      </c>
      <c r="I94" s="15" t="str">
        <f t="shared" si="8"/>
        <v/>
      </c>
    </row>
    <row r="95" spans="1:9" x14ac:dyDescent="0.35">
      <c r="A95" s="10">
        <f t="shared" ca="1" si="9"/>
        <v>45215</v>
      </c>
      <c r="B95" s="2"/>
      <c r="C95" s="2"/>
      <c r="D95" s="3"/>
      <c r="E95" s="7">
        <f t="shared" si="5"/>
        <v>0</v>
      </c>
      <c r="F95" s="7">
        <f t="shared" si="6"/>
        <v>0</v>
      </c>
      <c r="G95" s="7">
        <f t="shared" si="7"/>
        <v>0</v>
      </c>
      <c r="I95" s="15" t="str">
        <f t="shared" si="8"/>
        <v/>
      </c>
    </row>
    <row r="96" spans="1:9" x14ac:dyDescent="0.35">
      <c r="A96" s="10">
        <f t="shared" ca="1" si="9"/>
        <v>45212</v>
      </c>
      <c r="B96" s="2"/>
      <c r="C96" s="2"/>
      <c r="D96" s="3"/>
      <c r="E96" s="7">
        <f t="shared" si="5"/>
        <v>0</v>
      </c>
      <c r="F96" s="7">
        <f t="shared" si="6"/>
        <v>0</v>
      </c>
      <c r="G96" s="7">
        <f t="shared" si="7"/>
        <v>0</v>
      </c>
      <c r="I96" s="15" t="str">
        <f t="shared" si="8"/>
        <v/>
      </c>
    </row>
    <row r="97" spans="1:9" x14ac:dyDescent="0.35">
      <c r="A97" s="10">
        <f t="shared" ca="1" si="9"/>
        <v>45211</v>
      </c>
      <c r="B97" s="2"/>
      <c r="C97" s="2"/>
      <c r="D97" s="3"/>
      <c r="E97" s="7">
        <f t="shared" si="5"/>
        <v>0</v>
      </c>
      <c r="F97" s="7">
        <f t="shared" si="6"/>
        <v>0</v>
      </c>
      <c r="G97" s="7">
        <f t="shared" si="7"/>
        <v>0</v>
      </c>
      <c r="I97" s="15" t="str">
        <f t="shared" si="8"/>
        <v/>
      </c>
    </row>
    <row r="98" spans="1:9" x14ac:dyDescent="0.35">
      <c r="A98" s="10">
        <f t="shared" ca="1" si="9"/>
        <v>45210</v>
      </c>
      <c r="B98" s="2"/>
      <c r="C98" s="2"/>
      <c r="D98" s="3"/>
      <c r="E98" s="7">
        <f t="shared" si="5"/>
        <v>0</v>
      </c>
      <c r="F98" s="7">
        <f t="shared" si="6"/>
        <v>0</v>
      </c>
      <c r="G98" s="7">
        <f t="shared" si="7"/>
        <v>0</v>
      </c>
      <c r="I98" s="15" t="str">
        <f t="shared" si="8"/>
        <v/>
      </c>
    </row>
    <row r="99" spans="1:9" x14ac:dyDescent="0.35">
      <c r="A99" s="10">
        <f t="shared" ca="1" si="9"/>
        <v>45209</v>
      </c>
      <c r="B99" s="2"/>
      <c r="C99" s="2"/>
      <c r="D99" s="3"/>
      <c r="E99" s="7">
        <f t="shared" si="5"/>
        <v>0</v>
      </c>
      <c r="F99" s="7">
        <f t="shared" si="6"/>
        <v>0</v>
      </c>
      <c r="G99" s="7">
        <f t="shared" si="7"/>
        <v>0</v>
      </c>
      <c r="I99" s="15" t="str">
        <f t="shared" si="8"/>
        <v/>
      </c>
    </row>
    <row r="100" spans="1:9" x14ac:dyDescent="0.35">
      <c r="A100" s="10">
        <f t="shared" ca="1" si="9"/>
        <v>45208</v>
      </c>
      <c r="B100" s="2"/>
      <c r="C100" s="2"/>
      <c r="D100" s="3"/>
      <c r="E100" s="7">
        <f t="shared" si="5"/>
        <v>0</v>
      </c>
      <c r="F100" s="7">
        <f t="shared" si="6"/>
        <v>0</v>
      </c>
      <c r="G100" s="7">
        <f t="shared" si="7"/>
        <v>0</v>
      </c>
      <c r="I100" s="15" t="str">
        <f t="shared" si="8"/>
        <v/>
      </c>
    </row>
    <row r="101" spans="1:9" x14ac:dyDescent="0.35">
      <c r="A101" s="10">
        <f t="shared" ca="1" si="9"/>
        <v>45205</v>
      </c>
      <c r="B101" s="2"/>
      <c r="C101" s="2"/>
      <c r="D101" s="3"/>
      <c r="E101" s="7">
        <f t="shared" si="5"/>
        <v>0</v>
      </c>
      <c r="F101" s="7">
        <f t="shared" si="6"/>
        <v>0</v>
      </c>
      <c r="G101" s="7">
        <f t="shared" si="7"/>
        <v>0</v>
      </c>
      <c r="I101" s="15" t="str">
        <f t="shared" si="8"/>
        <v/>
      </c>
    </row>
    <row r="102" spans="1:9" x14ac:dyDescent="0.35">
      <c r="A102" s="10">
        <f t="shared" ca="1" si="9"/>
        <v>45204</v>
      </c>
      <c r="B102" s="2"/>
      <c r="C102" s="2"/>
      <c r="D102" s="3"/>
      <c r="E102" s="7">
        <f t="shared" si="5"/>
        <v>0</v>
      </c>
      <c r="F102" s="7">
        <f t="shared" si="6"/>
        <v>0</v>
      </c>
      <c r="G102" s="7">
        <f t="shared" si="7"/>
        <v>0</v>
      </c>
      <c r="I102" s="15" t="str">
        <f t="shared" si="8"/>
        <v/>
      </c>
    </row>
    <row r="103" spans="1:9" x14ac:dyDescent="0.35">
      <c r="A103" s="10">
        <f t="shared" ca="1" si="9"/>
        <v>45203</v>
      </c>
      <c r="B103" s="2"/>
      <c r="C103" s="2"/>
      <c r="D103" s="3"/>
      <c r="E103" s="7">
        <f t="shared" si="5"/>
        <v>0</v>
      </c>
      <c r="F103" s="7">
        <f t="shared" si="6"/>
        <v>0</v>
      </c>
      <c r="G103" s="7">
        <f t="shared" si="7"/>
        <v>0</v>
      </c>
      <c r="I103" s="15" t="str">
        <f t="shared" si="8"/>
        <v/>
      </c>
    </row>
    <row r="104" spans="1:9" x14ac:dyDescent="0.35">
      <c r="A104" s="10">
        <f t="shared" ca="1" si="9"/>
        <v>45202</v>
      </c>
      <c r="B104" s="2"/>
      <c r="C104" s="2"/>
      <c r="D104" s="3"/>
      <c r="E104" s="7">
        <f t="shared" si="5"/>
        <v>0</v>
      </c>
      <c r="F104" s="7">
        <f t="shared" si="6"/>
        <v>0</v>
      </c>
      <c r="G104" s="7">
        <f t="shared" si="7"/>
        <v>0</v>
      </c>
      <c r="I104" s="15" t="str">
        <f t="shared" si="8"/>
        <v/>
      </c>
    </row>
    <row r="105" spans="1:9" x14ac:dyDescent="0.35">
      <c r="A105" s="10">
        <f t="shared" ca="1" si="9"/>
        <v>45201</v>
      </c>
      <c r="B105" s="2"/>
      <c r="C105" s="2"/>
      <c r="D105" s="3"/>
      <c r="E105" s="7">
        <f t="shared" si="5"/>
        <v>0</v>
      </c>
      <c r="F105" s="7">
        <f t="shared" si="6"/>
        <v>0</v>
      </c>
      <c r="G105" s="7">
        <f t="shared" si="7"/>
        <v>0</v>
      </c>
      <c r="I105" s="15" t="str">
        <f t="shared" si="8"/>
        <v/>
      </c>
    </row>
    <row r="106" spans="1:9" x14ac:dyDescent="0.35">
      <c r="A106" s="10">
        <f t="shared" ca="1" si="9"/>
        <v>45198</v>
      </c>
      <c r="B106" s="2"/>
      <c r="C106" s="2"/>
      <c r="D106" s="3"/>
      <c r="E106" s="7">
        <f t="shared" si="5"/>
        <v>0</v>
      </c>
      <c r="F106" s="7">
        <f t="shared" si="6"/>
        <v>0</v>
      </c>
      <c r="G106" s="7">
        <f t="shared" si="7"/>
        <v>0</v>
      </c>
      <c r="I106" s="15" t="str">
        <f t="shared" si="8"/>
        <v/>
      </c>
    </row>
    <row r="107" spans="1:9" x14ac:dyDescent="0.35">
      <c r="A107" s="10">
        <f t="shared" ca="1" si="9"/>
        <v>45197</v>
      </c>
      <c r="B107" s="2"/>
      <c r="C107" s="2"/>
      <c r="D107" s="3"/>
      <c r="E107" s="7">
        <f t="shared" si="5"/>
        <v>0</v>
      </c>
      <c r="F107" s="7">
        <f t="shared" si="6"/>
        <v>0</v>
      </c>
      <c r="G107" s="7">
        <f t="shared" si="7"/>
        <v>0</v>
      </c>
      <c r="I107" s="15" t="str">
        <f t="shared" si="8"/>
        <v/>
      </c>
    </row>
    <row r="108" spans="1:9" x14ac:dyDescent="0.35">
      <c r="A108" s="10">
        <f t="shared" ca="1" si="9"/>
        <v>45196</v>
      </c>
      <c r="B108" s="2"/>
      <c r="C108" s="2"/>
      <c r="D108" s="3"/>
      <c r="E108" s="7">
        <f t="shared" si="5"/>
        <v>0</v>
      </c>
      <c r="F108" s="7">
        <f t="shared" si="6"/>
        <v>0</v>
      </c>
      <c r="G108" s="7">
        <f t="shared" si="7"/>
        <v>0</v>
      </c>
      <c r="I108" s="15" t="str">
        <f t="shared" si="8"/>
        <v/>
      </c>
    </row>
    <row r="109" spans="1:9" x14ac:dyDescent="0.35">
      <c r="A109" s="10">
        <f t="shared" ca="1" si="9"/>
        <v>45195</v>
      </c>
      <c r="B109" s="2"/>
      <c r="C109" s="2"/>
      <c r="D109" s="3"/>
      <c r="E109" s="7">
        <f t="shared" si="5"/>
        <v>0</v>
      </c>
      <c r="F109" s="7">
        <f t="shared" si="6"/>
        <v>0</v>
      </c>
      <c r="G109" s="7">
        <f t="shared" si="7"/>
        <v>0</v>
      </c>
      <c r="I109" s="15" t="str">
        <f t="shared" si="8"/>
        <v/>
      </c>
    </row>
    <row r="110" spans="1:9" x14ac:dyDescent="0.35">
      <c r="A110" s="10">
        <f t="shared" ca="1" si="9"/>
        <v>45194</v>
      </c>
      <c r="B110" s="2"/>
      <c r="C110" s="2"/>
      <c r="D110" s="3"/>
      <c r="E110" s="7">
        <f t="shared" si="5"/>
        <v>0</v>
      </c>
      <c r="F110" s="7">
        <f t="shared" si="6"/>
        <v>0</v>
      </c>
      <c r="G110" s="7">
        <f t="shared" si="7"/>
        <v>0</v>
      </c>
      <c r="I110" s="15" t="str">
        <f t="shared" si="8"/>
        <v/>
      </c>
    </row>
    <row r="111" spans="1:9" x14ac:dyDescent="0.35">
      <c r="A111" s="10">
        <f t="shared" ca="1" si="9"/>
        <v>45191</v>
      </c>
      <c r="B111" s="2"/>
      <c r="C111" s="2"/>
      <c r="D111" s="3"/>
      <c r="E111" s="7">
        <f t="shared" si="5"/>
        <v>0</v>
      </c>
      <c r="F111" s="7">
        <f t="shared" si="6"/>
        <v>0</v>
      </c>
      <c r="G111" s="7">
        <f t="shared" si="7"/>
        <v>0</v>
      </c>
      <c r="I111" s="15" t="str">
        <f t="shared" si="8"/>
        <v/>
      </c>
    </row>
    <row r="112" spans="1:9" x14ac:dyDescent="0.35">
      <c r="A112" s="10">
        <f t="shared" ca="1" si="9"/>
        <v>45190</v>
      </c>
      <c r="B112" s="2"/>
      <c r="C112" s="2"/>
      <c r="D112" s="3"/>
      <c r="E112" s="7">
        <f t="shared" si="5"/>
        <v>0</v>
      </c>
      <c r="F112" s="7">
        <f t="shared" si="6"/>
        <v>0</v>
      </c>
      <c r="G112" s="7">
        <f t="shared" si="7"/>
        <v>0</v>
      </c>
      <c r="I112" s="15" t="str">
        <f t="shared" si="8"/>
        <v/>
      </c>
    </row>
    <row r="113" spans="1:9" x14ac:dyDescent="0.35">
      <c r="A113" s="10">
        <f t="shared" ca="1" si="9"/>
        <v>45189</v>
      </c>
      <c r="B113" s="2"/>
      <c r="C113" s="2"/>
      <c r="D113" s="3"/>
      <c r="E113" s="7">
        <f t="shared" si="5"/>
        <v>0</v>
      </c>
      <c r="F113" s="7">
        <f t="shared" si="6"/>
        <v>0</v>
      </c>
      <c r="G113" s="7">
        <f t="shared" si="7"/>
        <v>0</v>
      </c>
      <c r="I113" s="15" t="str">
        <f t="shared" si="8"/>
        <v/>
      </c>
    </row>
    <row r="114" spans="1:9" x14ac:dyDescent="0.35">
      <c r="A114" s="10">
        <f t="shared" ca="1" si="9"/>
        <v>45188</v>
      </c>
      <c r="B114" s="2"/>
      <c r="C114" s="2"/>
      <c r="D114" s="3"/>
      <c r="E114" s="7">
        <f t="shared" si="5"/>
        <v>0</v>
      </c>
      <c r="F114" s="7">
        <f t="shared" si="6"/>
        <v>0</v>
      </c>
      <c r="G114" s="7">
        <f t="shared" si="7"/>
        <v>0</v>
      </c>
      <c r="I114" s="15" t="str">
        <f t="shared" si="8"/>
        <v/>
      </c>
    </row>
    <row r="115" spans="1:9" x14ac:dyDescent="0.35">
      <c r="A115" s="10">
        <f t="shared" ca="1" si="9"/>
        <v>45187</v>
      </c>
      <c r="B115" s="2"/>
      <c r="C115" s="2"/>
      <c r="D115" s="3"/>
      <c r="E115" s="7">
        <f t="shared" si="5"/>
        <v>0</v>
      </c>
      <c r="F115" s="7">
        <f t="shared" si="6"/>
        <v>0</v>
      </c>
      <c r="G115" s="7">
        <f t="shared" si="7"/>
        <v>0</v>
      </c>
      <c r="I115" s="15" t="str">
        <f t="shared" si="8"/>
        <v/>
      </c>
    </row>
    <row r="116" spans="1:9" x14ac:dyDescent="0.35">
      <c r="A116" s="10">
        <f t="shared" ca="1" si="9"/>
        <v>45184</v>
      </c>
      <c r="B116" s="2"/>
      <c r="C116" s="2"/>
      <c r="D116" s="3"/>
      <c r="E116" s="7">
        <f t="shared" si="5"/>
        <v>0</v>
      </c>
      <c r="F116" s="7">
        <f t="shared" si="6"/>
        <v>0</v>
      </c>
      <c r="G116" s="7">
        <f t="shared" si="7"/>
        <v>0</v>
      </c>
      <c r="I116" s="15" t="str">
        <f t="shared" si="8"/>
        <v/>
      </c>
    </row>
    <row r="117" spans="1:9" x14ac:dyDescent="0.35">
      <c r="A117" s="10">
        <f t="shared" ca="1" si="9"/>
        <v>45183</v>
      </c>
      <c r="B117" s="2"/>
      <c r="C117" s="2"/>
      <c r="D117" s="3"/>
      <c r="E117" s="7">
        <f t="shared" si="5"/>
        <v>0</v>
      </c>
      <c r="F117" s="7">
        <f t="shared" si="6"/>
        <v>0</v>
      </c>
      <c r="G117" s="7">
        <f t="shared" si="7"/>
        <v>0</v>
      </c>
      <c r="I117" s="15" t="str">
        <f t="shared" si="8"/>
        <v/>
      </c>
    </row>
    <row r="118" spans="1:9" x14ac:dyDescent="0.35">
      <c r="A118" s="10">
        <f t="shared" ca="1" si="9"/>
        <v>45182</v>
      </c>
      <c r="B118" s="2"/>
      <c r="C118" s="2"/>
      <c r="D118" s="3"/>
      <c r="E118" s="7">
        <f t="shared" si="5"/>
        <v>0</v>
      </c>
      <c r="F118" s="7">
        <f t="shared" si="6"/>
        <v>0</v>
      </c>
      <c r="G118" s="7">
        <f t="shared" si="7"/>
        <v>0</v>
      </c>
      <c r="I118" s="15" t="str">
        <f t="shared" si="8"/>
        <v/>
      </c>
    </row>
    <row r="119" spans="1:9" x14ac:dyDescent="0.35">
      <c r="A119" s="10">
        <f t="shared" ca="1" si="9"/>
        <v>45181</v>
      </c>
      <c r="B119" s="2"/>
      <c r="C119" s="2"/>
      <c r="D119" s="3"/>
      <c r="E119" s="7">
        <f t="shared" si="5"/>
        <v>0</v>
      </c>
      <c r="F119" s="7">
        <f t="shared" si="6"/>
        <v>0</v>
      </c>
      <c r="G119" s="7">
        <f t="shared" si="7"/>
        <v>0</v>
      </c>
      <c r="I119" s="15" t="str">
        <f t="shared" si="8"/>
        <v/>
      </c>
    </row>
    <row r="120" spans="1:9" x14ac:dyDescent="0.35">
      <c r="A120" s="10">
        <f t="shared" ca="1" si="9"/>
        <v>45180</v>
      </c>
      <c r="B120" s="2"/>
      <c r="C120" s="2"/>
      <c r="D120" s="3"/>
      <c r="E120" s="7">
        <f t="shared" si="5"/>
        <v>0</v>
      </c>
      <c r="F120" s="7">
        <f t="shared" si="6"/>
        <v>0</v>
      </c>
      <c r="G120" s="7">
        <f t="shared" si="7"/>
        <v>0</v>
      </c>
      <c r="I120" s="15" t="str">
        <f t="shared" si="8"/>
        <v/>
      </c>
    </row>
    <row r="121" spans="1:9" x14ac:dyDescent="0.35">
      <c r="A121" s="10">
        <f t="shared" ca="1" si="9"/>
        <v>45177</v>
      </c>
      <c r="B121" s="2"/>
      <c r="C121" s="2"/>
      <c r="D121" s="3"/>
      <c r="E121" s="7">
        <f t="shared" si="5"/>
        <v>0</v>
      </c>
      <c r="F121" s="7">
        <f t="shared" si="6"/>
        <v>0</v>
      </c>
      <c r="G121" s="7">
        <f t="shared" si="7"/>
        <v>0</v>
      </c>
      <c r="I121" s="15" t="str">
        <f t="shared" si="8"/>
        <v/>
      </c>
    </row>
    <row r="122" spans="1:9" x14ac:dyDescent="0.35">
      <c r="A122" s="10">
        <f t="shared" ca="1" si="9"/>
        <v>45176</v>
      </c>
      <c r="B122" s="2"/>
      <c r="C122" s="2"/>
      <c r="D122" s="3"/>
      <c r="E122" s="7">
        <f t="shared" si="5"/>
        <v>0</v>
      </c>
      <c r="F122" s="7">
        <f t="shared" si="6"/>
        <v>0</v>
      </c>
      <c r="G122" s="7">
        <f t="shared" si="7"/>
        <v>0</v>
      </c>
      <c r="I122" s="15" t="str">
        <f t="shared" si="8"/>
        <v/>
      </c>
    </row>
    <row r="123" spans="1:9" x14ac:dyDescent="0.35">
      <c r="A123" s="10">
        <f t="shared" ca="1" si="9"/>
        <v>45175</v>
      </c>
      <c r="B123" s="2"/>
      <c r="C123" s="2"/>
      <c r="D123" s="3"/>
      <c r="E123" s="7">
        <f t="shared" si="5"/>
        <v>0</v>
      </c>
      <c r="F123" s="7">
        <f t="shared" si="6"/>
        <v>0</v>
      </c>
      <c r="G123" s="7">
        <f t="shared" si="7"/>
        <v>0</v>
      </c>
      <c r="I123" s="15" t="str">
        <f t="shared" si="8"/>
        <v/>
      </c>
    </row>
    <row r="124" spans="1:9" x14ac:dyDescent="0.35">
      <c r="A124" s="10">
        <f t="shared" ca="1" si="9"/>
        <v>45174</v>
      </c>
      <c r="B124" s="2"/>
      <c r="C124" s="2"/>
      <c r="D124" s="3"/>
      <c r="E124" s="7">
        <f t="shared" si="5"/>
        <v>0</v>
      </c>
      <c r="F124" s="7">
        <f t="shared" si="6"/>
        <v>0</v>
      </c>
      <c r="G124" s="7">
        <f t="shared" si="7"/>
        <v>0</v>
      </c>
      <c r="I124" s="15" t="str">
        <f t="shared" si="8"/>
        <v/>
      </c>
    </row>
    <row r="125" spans="1:9" x14ac:dyDescent="0.35">
      <c r="A125" s="10">
        <f t="shared" ca="1" si="9"/>
        <v>45173</v>
      </c>
      <c r="B125" s="2"/>
      <c r="C125" s="2"/>
      <c r="D125" s="3"/>
      <c r="E125" s="7">
        <f t="shared" si="5"/>
        <v>0</v>
      </c>
      <c r="F125" s="7">
        <f t="shared" si="6"/>
        <v>0</v>
      </c>
      <c r="G125" s="7">
        <f t="shared" si="7"/>
        <v>0</v>
      </c>
      <c r="I125" s="15" t="str">
        <f t="shared" si="8"/>
        <v/>
      </c>
    </row>
    <row r="126" spans="1:9" x14ac:dyDescent="0.35">
      <c r="A126" s="10">
        <f t="shared" ca="1" si="9"/>
        <v>45170</v>
      </c>
      <c r="B126" s="2"/>
      <c r="C126" s="2"/>
      <c r="D126" s="3"/>
      <c r="E126" s="7">
        <f t="shared" si="5"/>
        <v>0</v>
      </c>
      <c r="F126" s="7">
        <f t="shared" si="6"/>
        <v>0</v>
      </c>
      <c r="G126" s="7">
        <f t="shared" si="7"/>
        <v>0</v>
      </c>
      <c r="I126" s="15" t="str">
        <f t="shared" si="8"/>
        <v/>
      </c>
    </row>
    <row r="127" spans="1:9" x14ac:dyDescent="0.35">
      <c r="A127" s="10">
        <f t="shared" ca="1" si="9"/>
        <v>45169</v>
      </c>
      <c r="B127" s="2"/>
      <c r="C127" s="2"/>
      <c r="D127" s="3"/>
      <c r="E127" s="7">
        <f t="shared" si="5"/>
        <v>0</v>
      </c>
      <c r="F127" s="7">
        <f t="shared" si="6"/>
        <v>0</v>
      </c>
      <c r="G127" s="7">
        <f t="shared" si="7"/>
        <v>0</v>
      </c>
      <c r="I127" s="15" t="str">
        <f t="shared" si="8"/>
        <v/>
      </c>
    </row>
    <row r="128" spans="1:9" x14ac:dyDescent="0.35">
      <c r="A128" s="10">
        <f t="shared" ca="1" si="9"/>
        <v>45168</v>
      </c>
      <c r="B128" s="2"/>
      <c r="C128" s="2"/>
      <c r="D128" s="3"/>
      <c r="E128" s="7">
        <f t="shared" si="5"/>
        <v>0</v>
      </c>
      <c r="F128" s="7">
        <f t="shared" si="6"/>
        <v>0</v>
      </c>
      <c r="G128" s="7">
        <f t="shared" si="7"/>
        <v>0</v>
      </c>
      <c r="I128" s="15" t="str">
        <f t="shared" si="8"/>
        <v/>
      </c>
    </row>
    <row r="129" spans="1:9" x14ac:dyDescent="0.35">
      <c r="A129" s="10">
        <f t="shared" ca="1" si="9"/>
        <v>45167</v>
      </c>
      <c r="B129" s="2"/>
      <c r="C129" s="2"/>
      <c r="D129" s="3"/>
      <c r="E129" s="7">
        <f t="shared" si="5"/>
        <v>0</v>
      </c>
      <c r="F129" s="7">
        <f t="shared" si="6"/>
        <v>0</v>
      </c>
      <c r="G129" s="7">
        <f t="shared" si="7"/>
        <v>0</v>
      </c>
      <c r="I129" s="15" t="str">
        <f t="shared" si="8"/>
        <v/>
      </c>
    </row>
    <row r="130" spans="1:9" x14ac:dyDescent="0.35">
      <c r="A130" s="10">
        <f t="shared" ca="1" si="9"/>
        <v>45166</v>
      </c>
      <c r="B130" s="2"/>
      <c r="C130" s="2"/>
      <c r="D130" s="3"/>
      <c r="E130" s="7">
        <f t="shared" si="5"/>
        <v>0</v>
      </c>
      <c r="F130" s="7">
        <f t="shared" si="6"/>
        <v>0</v>
      </c>
      <c r="G130" s="7">
        <f t="shared" si="7"/>
        <v>0</v>
      </c>
      <c r="I130" s="15" t="str">
        <f t="shared" si="8"/>
        <v/>
      </c>
    </row>
    <row r="131" spans="1:9" x14ac:dyDescent="0.35">
      <c r="A131" s="10">
        <f t="shared" ca="1" si="9"/>
        <v>45163</v>
      </c>
      <c r="B131" s="2"/>
      <c r="C131" s="2"/>
      <c r="D131" s="3"/>
      <c r="E131" s="7">
        <f t="shared" si="5"/>
        <v>0</v>
      </c>
      <c r="F131" s="7">
        <f t="shared" si="6"/>
        <v>0</v>
      </c>
      <c r="G131" s="7">
        <f t="shared" si="7"/>
        <v>0</v>
      </c>
      <c r="I131" s="15" t="str">
        <f t="shared" si="8"/>
        <v/>
      </c>
    </row>
    <row r="132" spans="1:9" x14ac:dyDescent="0.35">
      <c r="A132" s="10">
        <f t="shared" ca="1" si="9"/>
        <v>45162</v>
      </c>
      <c r="B132" s="2"/>
      <c r="C132" s="2"/>
      <c r="D132" s="3"/>
      <c r="E132" s="7">
        <f t="shared" si="5"/>
        <v>0</v>
      </c>
      <c r="F132" s="7">
        <f t="shared" si="6"/>
        <v>0</v>
      </c>
      <c r="G132" s="7">
        <f t="shared" si="7"/>
        <v>0</v>
      </c>
      <c r="I132" s="15" t="str">
        <f t="shared" si="8"/>
        <v/>
      </c>
    </row>
    <row r="133" spans="1:9" x14ac:dyDescent="0.35">
      <c r="A133" s="10">
        <f t="shared" ca="1" si="9"/>
        <v>45161</v>
      </c>
      <c r="B133" s="2"/>
      <c r="C133" s="2"/>
      <c r="D133" s="3"/>
      <c r="E133" s="7">
        <f t="shared" si="5"/>
        <v>0</v>
      </c>
      <c r="F133" s="7">
        <f t="shared" si="6"/>
        <v>0</v>
      </c>
      <c r="G133" s="7">
        <f t="shared" si="7"/>
        <v>0</v>
      </c>
      <c r="I133" s="15" t="str">
        <f t="shared" si="8"/>
        <v/>
      </c>
    </row>
    <row r="134" spans="1:9" x14ac:dyDescent="0.35">
      <c r="A134" s="10">
        <f t="shared" ca="1" si="9"/>
        <v>45160</v>
      </c>
      <c r="B134" s="2"/>
      <c r="C134" s="2"/>
      <c r="D134" s="3"/>
      <c r="E134" s="7">
        <f t="shared" ref="E134:E197" si="10">IFERROR((B134+C134),"")</f>
        <v>0</v>
      </c>
      <c r="F134" s="7">
        <f t="shared" ref="F134:F197" si="11">IFERROR(E134*1.02,"")</f>
        <v>0</v>
      </c>
      <c r="G134" s="7">
        <f t="shared" ref="G134:G197" si="12">IFERROR(E134*0.98,"")</f>
        <v>0</v>
      </c>
      <c r="I134" s="15" t="str">
        <f t="shared" ref="I134:I197" si="13">IF(AND(ISNUMBER(D134),ISNUMBER(B134)),(IF(OR(AND(D134&gt;F134),AND(D134&lt;G134)),"MCP finding","no MCP")),"")</f>
        <v/>
      </c>
    </row>
    <row r="135" spans="1:9" x14ac:dyDescent="0.35">
      <c r="A135" s="10">
        <f t="shared" ref="A135:A198" ca="1" si="14">IFERROR(IF(WEEKDAY(A134)=2,IF(A134-3&lt;$B$2,"",A134-3),IF(A134-1&lt;$B$2,"",A134-1)),"")</f>
        <v>45159</v>
      </c>
      <c r="B135" s="2"/>
      <c r="C135" s="2"/>
      <c r="D135" s="3"/>
      <c r="E135" s="7">
        <f t="shared" si="10"/>
        <v>0</v>
      </c>
      <c r="F135" s="7">
        <f t="shared" si="11"/>
        <v>0</v>
      </c>
      <c r="G135" s="7">
        <f t="shared" si="12"/>
        <v>0</v>
      </c>
      <c r="I135" s="15" t="str">
        <f t="shared" si="13"/>
        <v/>
      </c>
    </row>
    <row r="136" spans="1:9" x14ac:dyDescent="0.35">
      <c r="A136" s="10">
        <f t="shared" ca="1" si="14"/>
        <v>45156</v>
      </c>
      <c r="B136" s="2"/>
      <c r="C136" s="2"/>
      <c r="D136" s="3"/>
      <c r="E136" s="7">
        <f t="shared" si="10"/>
        <v>0</v>
      </c>
      <c r="F136" s="7">
        <f t="shared" si="11"/>
        <v>0</v>
      </c>
      <c r="G136" s="7">
        <f t="shared" si="12"/>
        <v>0</v>
      </c>
      <c r="I136" s="15" t="str">
        <f t="shared" si="13"/>
        <v/>
      </c>
    </row>
    <row r="137" spans="1:9" x14ac:dyDescent="0.35">
      <c r="A137" s="10">
        <f t="shared" ca="1" si="14"/>
        <v>45155</v>
      </c>
      <c r="B137" s="2"/>
      <c r="C137" s="2"/>
      <c r="D137" s="3"/>
      <c r="E137" s="7">
        <f t="shared" si="10"/>
        <v>0</v>
      </c>
      <c r="F137" s="7">
        <f t="shared" si="11"/>
        <v>0</v>
      </c>
      <c r="G137" s="7">
        <f t="shared" si="12"/>
        <v>0</v>
      </c>
      <c r="I137" s="15" t="str">
        <f t="shared" si="13"/>
        <v/>
      </c>
    </row>
    <row r="138" spans="1:9" x14ac:dyDescent="0.35">
      <c r="A138" s="10">
        <f t="shared" ca="1" si="14"/>
        <v>45154</v>
      </c>
      <c r="B138" s="2"/>
      <c r="C138" s="2"/>
      <c r="D138" s="3"/>
      <c r="E138" s="7">
        <f t="shared" si="10"/>
        <v>0</v>
      </c>
      <c r="F138" s="7">
        <f t="shared" si="11"/>
        <v>0</v>
      </c>
      <c r="G138" s="7">
        <f t="shared" si="12"/>
        <v>0</v>
      </c>
      <c r="I138" s="15" t="str">
        <f t="shared" si="13"/>
        <v/>
      </c>
    </row>
    <row r="139" spans="1:9" x14ac:dyDescent="0.35">
      <c r="A139" s="10">
        <f t="shared" ca="1" si="14"/>
        <v>45153</v>
      </c>
      <c r="B139" s="2"/>
      <c r="C139" s="2"/>
      <c r="D139" s="3"/>
      <c r="E139" s="7">
        <f t="shared" si="10"/>
        <v>0</v>
      </c>
      <c r="F139" s="7">
        <f t="shared" si="11"/>
        <v>0</v>
      </c>
      <c r="G139" s="7">
        <f t="shared" si="12"/>
        <v>0</v>
      </c>
      <c r="I139" s="15" t="str">
        <f t="shared" si="13"/>
        <v/>
      </c>
    </row>
    <row r="140" spans="1:9" x14ac:dyDescent="0.35">
      <c r="A140" s="10">
        <f t="shared" ca="1" si="14"/>
        <v>45152</v>
      </c>
      <c r="B140" s="2"/>
      <c r="C140" s="2"/>
      <c r="D140" s="3"/>
      <c r="E140" s="7">
        <f t="shared" si="10"/>
        <v>0</v>
      </c>
      <c r="F140" s="7">
        <f t="shared" si="11"/>
        <v>0</v>
      </c>
      <c r="G140" s="7">
        <f t="shared" si="12"/>
        <v>0</v>
      </c>
      <c r="I140" s="15" t="str">
        <f t="shared" si="13"/>
        <v/>
      </c>
    </row>
    <row r="141" spans="1:9" x14ac:dyDescent="0.35">
      <c r="A141" s="10">
        <f t="shared" ca="1" si="14"/>
        <v>45149</v>
      </c>
      <c r="B141" s="2"/>
      <c r="C141" s="2"/>
      <c r="D141" s="3"/>
      <c r="E141" s="7">
        <f t="shared" si="10"/>
        <v>0</v>
      </c>
      <c r="F141" s="7">
        <f t="shared" si="11"/>
        <v>0</v>
      </c>
      <c r="G141" s="7">
        <f t="shared" si="12"/>
        <v>0</v>
      </c>
      <c r="I141" s="15" t="str">
        <f t="shared" si="13"/>
        <v/>
      </c>
    </row>
    <row r="142" spans="1:9" x14ac:dyDescent="0.35">
      <c r="A142" s="10">
        <f t="shared" ca="1" si="14"/>
        <v>45148</v>
      </c>
      <c r="B142" s="2"/>
      <c r="C142" s="2"/>
      <c r="D142" s="3"/>
      <c r="E142" s="7">
        <f t="shared" si="10"/>
        <v>0</v>
      </c>
      <c r="F142" s="7">
        <f t="shared" si="11"/>
        <v>0</v>
      </c>
      <c r="G142" s="7">
        <f t="shared" si="12"/>
        <v>0</v>
      </c>
      <c r="I142" s="15" t="str">
        <f t="shared" si="13"/>
        <v/>
      </c>
    </row>
    <row r="143" spans="1:9" x14ac:dyDescent="0.35">
      <c r="A143" s="10">
        <f t="shared" ca="1" si="14"/>
        <v>45147</v>
      </c>
      <c r="B143" s="2"/>
      <c r="C143" s="2"/>
      <c r="D143" s="3"/>
      <c r="E143" s="7">
        <f t="shared" si="10"/>
        <v>0</v>
      </c>
      <c r="F143" s="7">
        <f t="shared" si="11"/>
        <v>0</v>
      </c>
      <c r="G143" s="7">
        <f t="shared" si="12"/>
        <v>0</v>
      </c>
      <c r="I143" s="15" t="str">
        <f t="shared" si="13"/>
        <v/>
      </c>
    </row>
    <row r="144" spans="1:9" x14ac:dyDescent="0.35">
      <c r="A144" s="10">
        <f t="shared" ca="1" si="14"/>
        <v>45146</v>
      </c>
      <c r="B144" s="2"/>
      <c r="C144" s="2"/>
      <c r="D144" s="3"/>
      <c r="E144" s="7">
        <f t="shared" si="10"/>
        <v>0</v>
      </c>
      <c r="F144" s="7">
        <f t="shared" si="11"/>
        <v>0</v>
      </c>
      <c r="G144" s="7">
        <f t="shared" si="12"/>
        <v>0</v>
      </c>
      <c r="I144" s="15" t="str">
        <f t="shared" si="13"/>
        <v/>
      </c>
    </row>
    <row r="145" spans="1:9" x14ac:dyDescent="0.35">
      <c r="A145" s="10">
        <f t="shared" ca="1" si="14"/>
        <v>45145</v>
      </c>
      <c r="B145" s="2"/>
      <c r="C145" s="2"/>
      <c r="D145" s="3"/>
      <c r="E145" s="7">
        <f t="shared" si="10"/>
        <v>0</v>
      </c>
      <c r="F145" s="7">
        <f t="shared" si="11"/>
        <v>0</v>
      </c>
      <c r="G145" s="7">
        <f t="shared" si="12"/>
        <v>0</v>
      </c>
      <c r="I145" s="15" t="str">
        <f t="shared" si="13"/>
        <v/>
      </c>
    </row>
    <row r="146" spans="1:9" x14ac:dyDescent="0.35">
      <c r="A146" s="10">
        <f t="shared" ca="1" si="14"/>
        <v>45142</v>
      </c>
      <c r="B146" s="2"/>
      <c r="C146" s="2"/>
      <c r="D146" s="3"/>
      <c r="E146" s="7">
        <f t="shared" si="10"/>
        <v>0</v>
      </c>
      <c r="F146" s="7">
        <f t="shared" si="11"/>
        <v>0</v>
      </c>
      <c r="G146" s="7">
        <f t="shared" si="12"/>
        <v>0</v>
      </c>
      <c r="I146" s="15" t="str">
        <f t="shared" si="13"/>
        <v/>
      </c>
    </row>
    <row r="147" spans="1:9" x14ac:dyDescent="0.35">
      <c r="A147" s="10">
        <f t="shared" ca="1" si="14"/>
        <v>45141</v>
      </c>
      <c r="B147" s="2"/>
      <c r="C147" s="2"/>
      <c r="D147" s="3"/>
      <c r="E147" s="7">
        <f t="shared" si="10"/>
        <v>0</v>
      </c>
      <c r="F147" s="7">
        <f t="shared" si="11"/>
        <v>0</v>
      </c>
      <c r="G147" s="7">
        <f t="shared" si="12"/>
        <v>0</v>
      </c>
      <c r="I147" s="15" t="str">
        <f t="shared" si="13"/>
        <v/>
      </c>
    </row>
    <row r="148" spans="1:9" x14ac:dyDescent="0.35">
      <c r="A148" s="10">
        <f t="shared" ca="1" si="14"/>
        <v>45140</v>
      </c>
      <c r="B148" s="2"/>
      <c r="C148" s="2"/>
      <c r="D148" s="3"/>
      <c r="E148" s="7">
        <f t="shared" si="10"/>
        <v>0</v>
      </c>
      <c r="F148" s="7">
        <f t="shared" si="11"/>
        <v>0</v>
      </c>
      <c r="G148" s="7">
        <f t="shared" si="12"/>
        <v>0</v>
      </c>
      <c r="I148" s="15" t="str">
        <f t="shared" si="13"/>
        <v/>
      </c>
    </row>
    <row r="149" spans="1:9" x14ac:dyDescent="0.35">
      <c r="A149" s="10">
        <f t="shared" ca="1" si="14"/>
        <v>45139</v>
      </c>
      <c r="B149" s="2"/>
      <c r="C149" s="2"/>
      <c r="D149" s="3"/>
      <c r="E149" s="7">
        <f t="shared" si="10"/>
        <v>0</v>
      </c>
      <c r="F149" s="7">
        <f t="shared" si="11"/>
        <v>0</v>
      </c>
      <c r="G149" s="7">
        <f t="shared" si="12"/>
        <v>0</v>
      </c>
      <c r="I149" s="15" t="str">
        <f t="shared" si="13"/>
        <v/>
      </c>
    </row>
    <row r="150" spans="1:9" x14ac:dyDescent="0.35">
      <c r="A150" s="10">
        <f t="shared" ca="1" si="14"/>
        <v>45138</v>
      </c>
      <c r="B150" s="2"/>
      <c r="C150" s="2"/>
      <c r="D150" s="3"/>
      <c r="E150" s="7">
        <f t="shared" si="10"/>
        <v>0</v>
      </c>
      <c r="F150" s="7">
        <f t="shared" si="11"/>
        <v>0</v>
      </c>
      <c r="G150" s="7">
        <f t="shared" si="12"/>
        <v>0</v>
      </c>
      <c r="I150" s="15" t="str">
        <f t="shared" si="13"/>
        <v/>
      </c>
    </row>
    <row r="151" spans="1:9" x14ac:dyDescent="0.35">
      <c r="A151" s="10">
        <f t="shared" ca="1" si="14"/>
        <v>45135</v>
      </c>
      <c r="B151" s="2"/>
      <c r="C151" s="2"/>
      <c r="D151" s="3"/>
      <c r="E151" s="7">
        <f t="shared" si="10"/>
        <v>0</v>
      </c>
      <c r="F151" s="7">
        <f t="shared" si="11"/>
        <v>0</v>
      </c>
      <c r="G151" s="7">
        <f t="shared" si="12"/>
        <v>0</v>
      </c>
      <c r="I151" s="15" t="str">
        <f t="shared" si="13"/>
        <v/>
      </c>
    </row>
    <row r="152" spans="1:9" x14ac:dyDescent="0.35">
      <c r="A152" s="10">
        <f t="shared" ca="1" si="14"/>
        <v>45134</v>
      </c>
      <c r="B152" s="2"/>
      <c r="C152" s="2"/>
      <c r="D152" s="3"/>
      <c r="E152" s="7">
        <f t="shared" si="10"/>
        <v>0</v>
      </c>
      <c r="F152" s="7">
        <f t="shared" si="11"/>
        <v>0</v>
      </c>
      <c r="G152" s="7">
        <f t="shared" si="12"/>
        <v>0</v>
      </c>
      <c r="I152" s="15" t="str">
        <f t="shared" si="13"/>
        <v/>
      </c>
    </row>
    <row r="153" spans="1:9" x14ac:dyDescent="0.35">
      <c r="A153" s="10">
        <f t="shared" ca="1" si="14"/>
        <v>45133</v>
      </c>
      <c r="B153" s="2"/>
      <c r="C153" s="2"/>
      <c r="D153" s="3"/>
      <c r="E153" s="7">
        <f t="shared" si="10"/>
        <v>0</v>
      </c>
      <c r="F153" s="7">
        <f t="shared" si="11"/>
        <v>0</v>
      </c>
      <c r="G153" s="7">
        <f t="shared" si="12"/>
        <v>0</v>
      </c>
      <c r="I153" s="15" t="str">
        <f t="shared" si="13"/>
        <v/>
      </c>
    </row>
    <row r="154" spans="1:9" x14ac:dyDescent="0.35">
      <c r="A154" s="10">
        <f t="shared" ca="1" si="14"/>
        <v>45132</v>
      </c>
      <c r="B154" s="2"/>
      <c r="C154" s="2"/>
      <c r="D154" s="3"/>
      <c r="E154" s="7">
        <f t="shared" si="10"/>
        <v>0</v>
      </c>
      <c r="F154" s="7">
        <f t="shared" si="11"/>
        <v>0</v>
      </c>
      <c r="G154" s="7">
        <f t="shared" si="12"/>
        <v>0</v>
      </c>
      <c r="I154" s="15" t="str">
        <f t="shared" si="13"/>
        <v/>
      </c>
    </row>
    <row r="155" spans="1:9" x14ac:dyDescent="0.35">
      <c r="A155" s="10">
        <f t="shared" ca="1" si="14"/>
        <v>45131</v>
      </c>
      <c r="B155" s="2"/>
      <c r="C155" s="2"/>
      <c r="D155" s="3"/>
      <c r="E155" s="7">
        <f t="shared" si="10"/>
        <v>0</v>
      </c>
      <c r="F155" s="7">
        <f t="shared" si="11"/>
        <v>0</v>
      </c>
      <c r="G155" s="7">
        <f t="shared" si="12"/>
        <v>0</v>
      </c>
      <c r="I155" s="15" t="str">
        <f t="shared" si="13"/>
        <v/>
      </c>
    </row>
    <row r="156" spans="1:9" x14ac:dyDescent="0.35">
      <c r="A156" s="10">
        <f t="shared" ca="1" si="14"/>
        <v>45128</v>
      </c>
      <c r="B156" s="2"/>
      <c r="C156" s="2"/>
      <c r="D156" s="3"/>
      <c r="E156" s="7">
        <f t="shared" si="10"/>
        <v>0</v>
      </c>
      <c r="F156" s="7">
        <f t="shared" si="11"/>
        <v>0</v>
      </c>
      <c r="G156" s="7">
        <f t="shared" si="12"/>
        <v>0</v>
      </c>
      <c r="I156" s="15" t="str">
        <f t="shared" si="13"/>
        <v/>
      </c>
    </row>
    <row r="157" spans="1:9" x14ac:dyDescent="0.35">
      <c r="A157" s="10">
        <f t="shared" ca="1" si="14"/>
        <v>45127</v>
      </c>
      <c r="B157" s="2"/>
      <c r="C157" s="2"/>
      <c r="D157" s="3"/>
      <c r="E157" s="7">
        <f t="shared" si="10"/>
        <v>0</v>
      </c>
      <c r="F157" s="7">
        <f t="shared" si="11"/>
        <v>0</v>
      </c>
      <c r="G157" s="7">
        <f t="shared" si="12"/>
        <v>0</v>
      </c>
      <c r="I157" s="15" t="str">
        <f t="shared" si="13"/>
        <v/>
      </c>
    </row>
    <row r="158" spans="1:9" x14ac:dyDescent="0.35">
      <c r="A158" s="10">
        <f t="shared" ca="1" si="14"/>
        <v>45126</v>
      </c>
      <c r="B158" s="2"/>
      <c r="C158" s="2"/>
      <c r="D158" s="3"/>
      <c r="E158" s="7">
        <f t="shared" si="10"/>
        <v>0</v>
      </c>
      <c r="F158" s="7">
        <f t="shared" si="11"/>
        <v>0</v>
      </c>
      <c r="G158" s="7">
        <f t="shared" si="12"/>
        <v>0</v>
      </c>
      <c r="I158" s="15" t="str">
        <f t="shared" si="13"/>
        <v/>
      </c>
    </row>
    <row r="159" spans="1:9" x14ac:dyDescent="0.35">
      <c r="A159" s="10">
        <f t="shared" ca="1" si="14"/>
        <v>45125</v>
      </c>
      <c r="B159" s="2"/>
      <c r="C159" s="2"/>
      <c r="D159" s="3"/>
      <c r="E159" s="7">
        <f t="shared" si="10"/>
        <v>0</v>
      </c>
      <c r="F159" s="7">
        <f t="shared" si="11"/>
        <v>0</v>
      </c>
      <c r="G159" s="7">
        <f t="shared" si="12"/>
        <v>0</v>
      </c>
      <c r="I159" s="15" t="str">
        <f t="shared" si="13"/>
        <v/>
      </c>
    </row>
    <row r="160" spans="1:9" x14ac:dyDescent="0.35">
      <c r="A160" s="10">
        <f t="shared" ca="1" si="14"/>
        <v>45124</v>
      </c>
      <c r="B160" s="2"/>
      <c r="C160" s="2"/>
      <c r="D160" s="3"/>
      <c r="E160" s="7">
        <f t="shared" si="10"/>
        <v>0</v>
      </c>
      <c r="F160" s="7">
        <f t="shared" si="11"/>
        <v>0</v>
      </c>
      <c r="G160" s="7">
        <f t="shared" si="12"/>
        <v>0</v>
      </c>
      <c r="I160" s="15" t="str">
        <f t="shared" si="13"/>
        <v/>
      </c>
    </row>
    <row r="161" spans="1:9" x14ac:dyDescent="0.35">
      <c r="A161" s="10">
        <f t="shared" ca="1" si="14"/>
        <v>45121</v>
      </c>
      <c r="B161" s="2"/>
      <c r="C161" s="2"/>
      <c r="D161" s="3"/>
      <c r="E161" s="7">
        <f t="shared" si="10"/>
        <v>0</v>
      </c>
      <c r="F161" s="7">
        <f t="shared" si="11"/>
        <v>0</v>
      </c>
      <c r="G161" s="7">
        <f t="shared" si="12"/>
        <v>0</v>
      </c>
      <c r="I161" s="15" t="str">
        <f t="shared" si="13"/>
        <v/>
      </c>
    </row>
    <row r="162" spans="1:9" x14ac:dyDescent="0.35">
      <c r="A162" s="10">
        <f t="shared" ca="1" si="14"/>
        <v>45120</v>
      </c>
      <c r="B162" s="2"/>
      <c r="C162" s="2"/>
      <c r="D162" s="3"/>
      <c r="E162" s="7">
        <f t="shared" si="10"/>
        <v>0</v>
      </c>
      <c r="F162" s="7">
        <f t="shared" si="11"/>
        <v>0</v>
      </c>
      <c r="G162" s="7">
        <f t="shared" si="12"/>
        <v>0</v>
      </c>
      <c r="I162" s="15" t="str">
        <f t="shared" si="13"/>
        <v/>
      </c>
    </row>
    <row r="163" spans="1:9" x14ac:dyDescent="0.35">
      <c r="A163" s="10">
        <f t="shared" ca="1" si="14"/>
        <v>45119</v>
      </c>
      <c r="B163" s="2"/>
      <c r="C163" s="2"/>
      <c r="D163" s="3"/>
      <c r="E163" s="7">
        <f t="shared" si="10"/>
        <v>0</v>
      </c>
      <c r="F163" s="7">
        <f t="shared" si="11"/>
        <v>0</v>
      </c>
      <c r="G163" s="7">
        <f t="shared" si="12"/>
        <v>0</v>
      </c>
      <c r="I163" s="15" t="str">
        <f t="shared" si="13"/>
        <v/>
      </c>
    </row>
    <row r="164" spans="1:9" x14ac:dyDescent="0.35">
      <c r="A164" s="10">
        <f t="shared" ca="1" si="14"/>
        <v>45118</v>
      </c>
      <c r="B164" s="2"/>
      <c r="C164" s="2"/>
      <c r="D164" s="3"/>
      <c r="E164" s="7">
        <f t="shared" si="10"/>
        <v>0</v>
      </c>
      <c r="F164" s="7">
        <f t="shared" si="11"/>
        <v>0</v>
      </c>
      <c r="G164" s="7">
        <f t="shared" si="12"/>
        <v>0</v>
      </c>
      <c r="I164" s="15" t="str">
        <f t="shared" si="13"/>
        <v/>
      </c>
    </row>
    <row r="165" spans="1:9" x14ac:dyDescent="0.35">
      <c r="A165" s="10">
        <f t="shared" ca="1" si="14"/>
        <v>45117</v>
      </c>
      <c r="B165" s="2"/>
      <c r="C165" s="2"/>
      <c r="D165" s="3"/>
      <c r="E165" s="7">
        <f t="shared" si="10"/>
        <v>0</v>
      </c>
      <c r="F165" s="7">
        <f t="shared" si="11"/>
        <v>0</v>
      </c>
      <c r="G165" s="7">
        <f t="shared" si="12"/>
        <v>0</v>
      </c>
      <c r="I165" s="15" t="str">
        <f t="shared" si="13"/>
        <v/>
      </c>
    </row>
    <row r="166" spans="1:9" x14ac:dyDescent="0.35">
      <c r="A166" s="10">
        <f t="shared" ca="1" si="14"/>
        <v>45114</v>
      </c>
      <c r="B166" s="2"/>
      <c r="C166" s="2"/>
      <c r="D166" s="3"/>
      <c r="E166" s="7">
        <f t="shared" si="10"/>
        <v>0</v>
      </c>
      <c r="F166" s="7">
        <f t="shared" si="11"/>
        <v>0</v>
      </c>
      <c r="G166" s="7">
        <f t="shared" si="12"/>
        <v>0</v>
      </c>
      <c r="I166" s="15" t="str">
        <f t="shared" si="13"/>
        <v/>
      </c>
    </row>
    <row r="167" spans="1:9" x14ac:dyDescent="0.35">
      <c r="A167" s="10">
        <f t="shared" ca="1" si="14"/>
        <v>45113</v>
      </c>
      <c r="B167" s="2"/>
      <c r="C167" s="2"/>
      <c r="D167" s="3"/>
      <c r="E167" s="7">
        <f t="shared" si="10"/>
        <v>0</v>
      </c>
      <c r="F167" s="7">
        <f t="shared" si="11"/>
        <v>0</v>
      </c>
      <c r="G167" s="7">
        <f t="shared" si="12"/>
        <v>0</v>
      </c>
      <c r="I167" s="15" t="str">
        <f t="shared" si="13"/>
        <v/>
      </c>
    </row>
    <row r="168" spans="1:9" x14ac:dyDescent="0.35">
      <c r="A168" s="10">
        <f t="shared" ca="1" si="14"/>
        <v>45112</v>
      </c>
      <c r="B168" s="2"/>
      <c r="C168" s="2"/>
      <c r="D168" s="3"/>
      <c r="E168" s="7">
        <f t="shared" si="10"/>
        <v>0</v>
      </c>
      <c r="F168" s="7">
        <f t="shared" si="11"/>
        <v>0</v>
      </c>
      <c r="G168" s="7">
        <f t="shared" si="12"/>
        <v>0</v>
      </c>
      <c r="I168" s="15" t="str">
        <f t="shared" si="13"/>
        <v/>
      </c>
    </row>
    <row r="169" spans="1:9" x14ac:dyDescent="0.35">
      <c r="A169" s="10">
        <f t="shared" ca="1" si="14"/>
        <v>45111</v>
      </c>
      <c r="B169" s="2"/>
      <c r="C169" s="2"/>
      <c r="D169" s="3"/>
      <c r="E169" s="7">
        <f t="shared" si="10"/>
        <v>0</v>
      </c>
      <c r="F169" s="7">
        <f t="shared" si="11"/>
        <v>0</v>
      </c>
      <c r="G169" s="7">
        <f t="shared" si="12"/>
        <v>0</v>
      </c>
      <c r="I169" s="15" t="str">
        <f t="shared" si="13"/>
        <v/>
      </c>
    </row>
    <row r="170" spans="1:9" x14ac:dyDescent="0.35">
      <c r="A170" s="10">
        <f t="shared" ca="1" si="14"/>
        <v>45110</v>
      </c>
      <c r="B170" s="2"/>
      <c r="C170" s="2"/>
      <c r="D170" s="3"/>
      <c r="E170" s="7">
        <f t="shared" si="10"/>
        <v>0</v>
      </c>
      <c r="F170" s="7">
        <f t="shared" si="11"/>
        <v>0</v>
      </c>
      <c r="G170" s="7">
        <f t="shared" si="12"/>
        <v>0</v>
      </c>
      <c r="I170" s="15" t="str">
        <f t="shared" si="13"/>
        <v/>
      </c>
    </row>
    <row r="171" spans="1:9" x14ac:dyDescent="0.35">
      <c r="A171" s="10">
        <f t="shared" ca="1" si="14"/>
        <v>45107</v>
      </c>
      <c r="B171" s="2"/>
      <c r="C171" s="2"/>
      <c r="D171" s="3"/>
      <c r="E171" s="7">
        <f t="shared" si="10"/>
        <v>0</v>
      </c>
      <c r="F171" s="7">
        <f t="shared" si="11"/>
        <v>0</v>
      </c>
      <c r="G171" s="7">
        <f t="shared" si="12"/>
        <v>0</v>
      </c>
      <c r="I171" s="15" t="str">
        <f t="shared" si="13"/>
        <v/>
      </c>
    </row>
    <row r="172" spans="1:9" x14ac:dyDescent="0.35">
      <c r="A172" s="10">
        <f t="shared" ca="1" si="14"/>
        <v>45106</v>
      </c>
      <c r="B172" s="2"/>
      <c r="C172" s="2"/>
      <c r="D172" s="3"/>
      <c r="E172" s="7">
        <f t="shared" si="10"/>
        <v>0</v>
      </c>
      <c r="F172" s="7">
        <f t="shared" si="11"/>
        <v>0</v>
      </c>
      <c r="G172" s="7">
        <f t="shared" si="12"/>
        <v>0</v>
      </c>
      <c r="I172" s="15" t="str">
        <f t="shared" si="13"/>
        <v/>
      </c>
    </row>
    <row r="173" spans="1:9" x14ac:dyDescent="0.35">
      <c r="A173" s="10">
        <f t="shared" ca="1" si="14"/>
        <v>45105</v>
      </c>
      <c r="B173" s="2"/>
      <c r="C173" s="2"/>
      <c r="D173" s="3"/>
      <c r="E173" s="7">
        <f t="shared" si="10"/>
        <v>0</v>
      </c>
      <c r="F173" s="7">
        <f t="shared" si="11"/>
        <v>0</v>
      </c>
      <c r="G173" s="7">
        <f t="shared" si="12"/>
        <v>0</v>
      </c>
      <c r="I173" s="15" t="str">
        <f t="shared" si="13"/>
        <v/>
      </c>
    </row>
    <row r="174" spans="1:9" x14ac:dyDescent="0.35">
      <c r="A174" s="10">
        <f t="shared" ca="1" si="14"/>
        <v>45104</v>
      </c>
      <c r="B174" s="2"/>
      <c r="C174" s="2"/>
      <c r="D174" s="3"/>
      <c r="E174" s="7">
        <f t="shared" si="10"/>
        <v>0</v>
      </c>
      <c r="F174" s="7">
        <f t="shared" si="11"/>
        <v>0</v>
      </c>
      <c r="G174" s="7">
        <f t="shared" si="12"/>
        <v>0</v>
      </c>
      <c r="I174" s="15" t="str">
        <f t="shared" si="13"/>
        <v/>
      </c>
    </row>
    <row r="175" spans="1:9" x14ac:dyDescent="0.35">
      <c r="A175" s="10">
        <f t="shared" ca="1" si="14"/>
        <v>45103</v>
      </c>
      <c r="B175" s="2"/>
      <c r="C175" s="2"/>
      <c r="D175" s="3"/>
      <c r="E175" s="7">
        <f t="shared" si="10"/>
        <v>0</v>
      </c>
      <c r="F175" s="7">
        <f t="shared" si="11"/>
        <v>0</v>
      </c>
      <c r="G175" s="7">
        <f t="shared" si="12"/>
        <v>0</v>
      </c>
      <c r="I175" s="15" t="str">
        <f t="shared" si="13"/>
        <v/>
      </c>
    </row>
    <row r="176" spans="1:9" x14ac:dyDescent="0.35">
      <c r="A176" s="10">
        <f t="shared" ca="1" si="14"/>
        <v>45100</v>
      </c>
      <c r="B176" s="2"/>
      <c r="C176" s="2"/>
      <c r="D176" s="3"/>
      <c r="E176" s="7">
        <f t="shared" si="10"/>
        <v>0</v>
      </c>
      <c r="F176" s="7">
        <f t="shared" si="11"/>
        <v>0</v>
      </c>
      <c r="G176" s="7">
        <f t="shared" si="12"/>
        <v>0</v>
      </c>
      <c r="I176" s="15" t="str">
        <f t="shared" si="13"/>
        <v/>
      </c>
    </row>
    <row r="177" spans="1:9" x14ac:dyDescent="0.35">
      <c r="A177" s="10">
        <f t="shared" ca="1" si="14"/>
        <v>45099</v>
      </c>
      <c r="B177" s="2"/>
      <c r="C177" s="2"/>
      <c r="D177" s="3"/>
      <c r="E177" s="7">
        <f t="shared" si="10"/>
        <v>0</v>
      </c>
      <c r="F177" s="7">
        <f t="shared" si="11"/>
        <v>0</v>
      </c>
      <c r="G177" s="7">
        <f t="shared" si="12"/>
        <v>0</v>
      </c>
      <c r="I177" s="15" t="str">
        <f t="shared" si="13"/>
        <v/>
      </c>
    </row>
    <row r="178" spans="1:9" x14ac:dyDescent="0.35">
      <c r="A178" s="10">
        <f t="shared" ca="1" si="14"/>
        <v>45098</v>
      </c>
      <c r="B178" s="2"/>
      <c r="C178" s="2"/>
      <c r="D178" s="3"/>
      <c r="E178" s="7">
        <f t="shared" si="10"/>
        <v>0</v>
      </c>
      <c r="F178" s="7">
        <f t="shared" si="11"/>
        <v>0</v>
      </c>
      <c r="G178" s="7">
        <f t="shared" si="12"/>
        <v>0</v>
      </c>
      <c r="I178" s="15" t="str">
        <f t="shared" si="13"/>
        <v/>
      </c>
    </row>
    <row r="179" spans="1:9" x14ac:dyDescent="0.35">
      <c r="A179" s="10">
        <f t="shared" ca="1" si="14"/>
        <v>45097</v>
      </c>
      <c r="B179" s="2"/>
      <c r="C179" s="2"/>
      <c r="D179" s="3"/>
      <c r="E179" s="7">
        <f t="shared" si="10"/>
        <v>0</v>
      </c>
      <c r="F179" s="7">
        <f t="shared" si="11"/>
        <v>0</v>
      </c>
      <c r="G179" s="7">
        <f t="shared" si="12"/>
        <v>0</v>
      </c>
      <c r="I179" s="15" t="str">
        <f t="shared" si="13"/>
        <v/>
      </c>
    </row>
    <row r="180" spans="1:9" x14ac:dyDescent="0.35">
      <c r="A180" s="10">
        <f t="shared" ca="1" si="14"/>
        <v>45096</v>
      </c>
      <c r="B180" s="2"/>
      <c r="C180" s="2"/>
      <c r="D180" s="3"/>
      <c r="E180" s="7">
        <f t="shared" si="10"/>
        <v>0</v>
      </c>
      <c r="F180" s="7">
        <f t="shared" si="11"/>
        <v>0</v>
      </c>
      <c r="G180" s="7">
        <f t="shared" si="12"/>
        <v>0</v>
      </c>
      <c r="I180" s="15" t="str">
        <f t="shared" si="13"/>
        <v/>
      </c>
    </row>
    <row r="181" spans="1:9" x14ac:dyDescent="0.35">
      <c r="A181" s="10">
        <f t="shared" ca="1" si="14"/>
        <v>45093</v>
      </c>
      <c r="B181" s="2"/>
      <c r="C181" s="2"/>
      <c r="D181" s="3"/>
      <c r="E181" s="7">
        <f t="shared" si="10"/>
        <v>0</v>
      </c>
      <c r="F181" s="7">
        <f t="shared" si="11"/>
        <v>0</v>
      </c>
      <c r="G181" s="7">
        <f t="shared" si="12"/>
        <v>0</v>
      </c>
      <c r="I181" s="15" t="str">
        <f t="shared" si="13"/>
        <v/>
      </c>
    </row>
    <row r="182" spans="1:9" x14ac:dyDescent="0.35">
      <c r="A182" s="10">
        <f t="shared" ca="1" si="14"/>
        <v>45092</v>
      </c>
      <c r="B182" s="2"/>
      <c r="C182" s="2"/>
      <c r="D182" s="3"/>
      <c r="E182" s="7">
        <f t="shared" si="10"/>
        <v>0</v>
      </c>
      <c r="F182" s="7">
        <f t="shared" si="11"/>
        <v>0</v>
      </c>
      <c r="G182" s="7">
        <f t="shared" si="12"/>
        <v>0</v>
      </c>
      <c r="I182" s="15" t="str">
        <f t="shared" si="13"/>
        <v/>
      </c>
    </row>
    <row r="183" spans="1:9" x14ac:dyDescent="0.35">
      <c r="A183" s="10">
        <f t="shared" ca="1" si="14"/>
        <v>45091</v>
      </c>
      <c r="B183" s="2"/>
      <c r="C183" s="2"/>
      <c r="D183" s="3"/>
      <c r="E183" s="7">
        <f t="shared" si="10"/>
        <v>0</v>
      </c>
      <c r="F183" s="7">
        <f t="shared" si="11"/>
        <v>0</v>
      </c>
      <c r="G183" s="7">
        <f t="shared" si="12"/>
        <v>0</v>
      </c>
      <c r="I183" s="15" t="str">
        <f t="shared" si="13"/>
        <v/>
      </c>
    </row>
    <row r="184" spans="1:9" x14ac:dyDescent="0.35">
      <c r="A184" s="10">
        <f t="shared" ca="1" si="14"/>
        <v>45090</v>
      </c>
      <c r="B184" s="2"/>
      <c r="C184" s="2"/>
      <c r="D184" s="3"/>
      <c r="E184" s="7">
        <f t="shared" si="10"/>
        <v>0</v>
      </c>
      <c r="F184" s="7">
        <f t="shared" si="11"/>
        <v>0</v>
      </c>
      <c r="G184" s="7">
        <f t="shared" si="12"/>
        <v>0</v>
      </c>
      <c r="I184" s="15" t="str">
        <f t="shared" si="13"/>
        <v/>
      </c>
    </row>
    <row r="185" spans="1:9" x14ac:dyDescent="0.35">
      <c r="A185" s="10">
        <f t="shared" ca="1" si="14"/>
        <v>45089</v>
      </c>
      <c r="B185" s="2"/>
      <c r="C185" s="2"/>
      <c r="D185" s="3"/>
      <c r="E185" s="7">
        <f t="shared" si="10"/>
        <v>0</v>
      </c>
      <c r="F185" s="7">
        <f t="shared" si="11"/>
        <v>0</v>
      </c>
      <c r="G185" s="7">
        <f t="shared" si="12"/>
        <v>0</v>
      </c>
      <c r="I185" s="15" t="str">
        <f t="shared" si="13"/>
        <v/>
      </c>
    </row>
    <row r="186" spans="1:9" x14ac:dyDescent="0.35">
      <c r="A186" s="10">
        <f t="shared" ca="1" si="14"/>
        <v>45086</v>
      </c>
      <c r="B186" s="2"/>
      <c r="C186" s="2"/>
      <c r="D186" s="3"/>
      <c r="E186" s="7">
        <f t="shared" si="10"/>
        <v>0</v>
      </c>
      <c r="F186" s="7">
        <f t="shared" si="11"/>
        <v>0</v>
      </c>
      <c r="G186" s="7">
        <f t="shared" si="12"/>
        <v>0</v>
      </c>
      <c r="I186" s="15" t="str">
        <f t="shared" si="13"/>
        <v/>
      </c>
    </row>
    <row r="187" spans="1:9" x14ac:dyDescent="0.35">
      <c r="A187" s="10">
        <f t="shared" ca="1" si="14"/>
        <v>45085</v>
      </c>
      <c r="B187" s="2"/>
      <c r="C187" s="2"/>
      <c r="D187" s="3"/>
      <c r="E187" s="7">
        <f t="shared" si="10"/>
        <v>0</v>
      </c>
      <c r="F187" s="7">
        <f t="shared" si="11"/>
        <v>0</v>
      </c>
      <c r="G187" s="7">
        <f t="shared" si="12"/>
        <v>0</v>
      </c>
      <c r="I187" s="15" t="str">
        <f t="shared" si="13"/>
        <v/>
      </c>
    </row>
    <row r="188" spans="1:9" x14ac:dyDescent="0.35">
      <c r="A188" s="10">
        <f t="shared" ca="1" si="14"/>
        <v>45084</v>
      </c>
      <c r="B188" s="2"/>
      <c r="C188" s="2"/>
      <c r="D188" s="3"/>
      <c r="E188" s="7">
        <f t="shared" si="10"/>
        <v>0</v>
      </c>
      <c r="F188" s="7">
        <f t="shared" si="11"/>
        <v>0</v>
      </c>
      <c r="G188" s="7">
        <f t="shared" si="12"/>
        <v>0</v>
      </c>
      <c r="I188" s="15" t="str">
        <f t="shared" si="13"/>
        <v/>
      </c>
    </row>
    <row r="189" spans="1:9" x14ac:dyDescent="0.35">
      <c r="A189" s="10">
        <f t="shared" ca="1" si="14"/>
        <v>45083</v>
      </c>
      <c r="B189" s="2"/>
      <c r="C189" s="2"/>
      <c r="D189" s="3"/>
      <c r="E189" s="7">
        <f t="shared" si="10"/>
        <v>0</v>
      </c>
      <c r="F189" s="7">
        <f t="shared" si="11"/>
        <v>0</v>
      </c>
      <c r="G189" s="7">
        <f t="shared" si="12"/>
        <v>0</v>
      </c>
      <c r="I189" s="15" t="str">
        <f t="shared" si="13"/>
        <v/>
      </c>
    </row>
    <row r="190" spans="1:9" x14ac:dyDescent="0.35">
      <c r="A190" s="10">
        <f t="shared" ca="1" si="14"/>
        <v>45082</v>
      </c>
      <c r="B190" s="2"/>
      <c r="C190" s="2"/>
      <c r="D190" s="3"/>
      <c r="E190" s="7">
        <f t="shared" si="10"/>
        <v>0</v>
      </c>
      <c r="F190" s="7">
        <f t="shared" si="11"/>
        <v>0</v>
      </c>
      <c r="G190" s="7">
        <f t="shared" si="12"/>
        <v>0</v>
      </c>
      <c r="I190" s="15" t="str">
        <f t="shared" si="13"/>
        <v/>
      </c>
    </row>
    <row r="191" spans="1:9" x14ac:dyDescent="0.35">
      <c r="A191" s="10">
        <f t="shared" ca="1" si="14"/>
        <v>45079</v>
      </c>
      <c r="B191" s="2"/>
      <c r="C191" s="2"/>
      <c r="D191" s="3"/>
      <c r="E191" s="7">
        <f t="shared" si="10"/>
        <v>0</v>
      </c>
      <c r="F191" s="7">
        <f t="shared" si="11"/>
        <v>0</v>
      </c>
      <c r="G191" s="7">
        <f t="shared" si="12"/>
        <v>0</v>
      </c>
      <c r="I191" s="15" t="str">
        <f t="shared" si="13"/>
        <v/>
      </c>
    </row>
    <row r="192" spans="1:9" x14ac:dyDescent="0.35">
      <c r="A192" s="10">
        <f t="shared" ca="1" si="14"/>
        <v>45078</v>
      </c>
      <c r="B192" s="2"/>
      <c r="C192" s="2"/>
      <c r="D192" s="3"/>
      <c r="E192" s="7">
        <f t="shared" si="10"/>
        <v>0</v>
      </c>
      <c r="F192" s="7">
        <f t="shared" si="11"/>
        <v>0</v>
      </c>
      <c r="G192" s="7">
        <f t="shared" si="12"/>
        <v>0</v>
      </c>
      <c r="I192" s="15" t="str">
        <f t="shared" si="13"/>
        <v/>
      </c>
    </row>
    <row r="193" spans="1:9" x14ac:dyDescent="0.35">
      <c r="A193" s="10">
        <f t="shared" ca="1" si="14"/>
        <v>45077</v>
      </c>
      <c r="B193" s="2"/>
      <c r="C193" s="2"/>
      <c r="D193" s="3"/>
      <c r="E193" s="7">
        <f t="shared" si="10"/>
        <v>0</v>
      </c>
      <c r="F193" s="7">
        <f t="shared" si="11"/>
        <v>0</v>
      </c>
      <c r="G193" s="7">
        <f t="shared" si="12"/>
        <v>0</v>
      </c>
      <c r="I193" s="15" t="str">
        <f t="shared" si="13"/>
        <v/>
      </c>
    </row>
    <row r="194" spans="1:9" x14ac:dyDescent="0.35">
      <c r="A194" s="10">
        <f t="shared" ca="1" si="14"/>
        <v>45076</v>
      </c>
      <c r="B194" s="2"/>
      <c r="C194" s="2"/>
      <c r="D194" s="3"/>
      <c r="E194" s="7">
        <f t="shared" si="10"/>
        <v>0</v>
      </c>
      <c r="F194" s="7">
        <f t="shared" si="11"/>
        <v>0</v>
      </c>
      <c r="G194" s="7">
        <f t="shared" si="12"/>
        <v>0</v>
      </c>
      <c r="I194" s="15" t="str">
        <f t="shared" si="13"/>
        <v/>
      </c>
    </row>
    <row r="195" spans="1:9" x14ac:dyDescent="0.35">
      <c r="A195" s="10">
        <f t="shared" ca="1" si="14"/>
        <v>45075</v>
      </c>
      <c r="B195" s="2"/>
      <c r="C195" s="2"/>
      <c r="D195" s="3"/>
      <c r="E195" s="7">
        <f t="shared" si="10"/>
        <v>0</v>
      </c>
      <c r="F195" s="7">
        <f t="shared" si="11"/>
        <v>0</v>
      </c>
      <c r="G195" s="7">
        <f t="shared" si="12"/>
        <v>0</v>
      </c>
      <c r="I195" s="15" t="str">
        <f t="shared" si="13"/>
        <v/>
      </c>
    </row>
    <row r="196" spans="1:9" x14ac:dyDescent="0.35">
      <c r="A196" s="10">
        <f t="shared" ca="1" si="14"/>
        <v>45072</v>
      </c>
      <c r="B196" s="2"/>
      <c r="C196" s="2"/>
      <c r="D196" s="3"/>
      <c r="E196" s="7">
        <f t="shared" si="10"/>
        <v>0</v>
      </c>
      <c r="F196" s="7">
        <f t="shared" si="11"/>
        <v>0</v>
      </c>
      <c r="G196" s="7">
        <f t="shared" si="12"/>
        <v>0</v>
      </c>
      <c r="I196" s="15" t="str">
        <f t="shared" si="13"/>
        <v/>
      </c>
    </row>
    <row r="197" spans="1:9" x14ac:dyDescent="0.35">
      <c r="A197" s="10">
        <f t="shared" ca="1" si="14"/>
        <v>45071</v>
      </c>
      <c r="B197" s="2"/>
      <c r="C197" s="2"/>
      <c r="D197" s="3"/>
      <c r="E197" s="7">
        <f t="shared" si="10"/>
        <v>0</v>
      </c>
      <c r="F197" s="7">
        <f t="shared" si="11"/>
        <v>0</v>
      </c>
      <c r="G197" s="7">
        <f t="shared" si="12"/>
        <v>0</v>
      </c>
      <c r="I197" s="15" t="str">
        <f t="shared" si="13"/>
        <v/>
      </c>
    </row>
    <row r="198" spans="1:9" x14ac:dyDescent="0.35">
      <c r="A198" s="10">
        <f t="shared" ca="1" si="14"/>
        <v>45070</v>
      </c>
      <c r="B198" s="2"/>
      <c r="C198" s="2"/>
      <c r="D198" s="3"/>
      <c r="E198" s="7">
        <f t="shared" ref="E198:E262" si="15">IFERROR((B198+C198),"")</f>
        <v>0</v>
      </c>
      <c r="F198" s="7">
        <f t="shared" ref="F198:F262" si="16">IFERROR(E198*1.02,"")</f>
        <v>0</v>
      </c>
      <c r="G198" s="7">
        <f t="shared" ref="G198:G262" si="17">IFERROR(E198*0.98,"")</f>
        <v>0</v>
      </c>
      <c r="I198" s="15" t="str">
        <f t="shared" ref="I198:I261" si="18">IF(AND(ISNUMBER(D198),ISNUMBER(B198)),(IF(OR(AND(D198&gt;F198),AND(D198&lt;G198)),"MCP finding","no MCP")),"")</f>
        <v/>
      </c>
    </row>
    <row r="199" spans="1:9" x14ac:dyDescent="0.35">
      <c r="A199" s="10">
        <f t="shared" ref="A199:A263" ca="1" si="19">IFERROR(IF(WEEKDAY(A198)=2,IF(A198-3&lt;$B$2,"",A198-3),IF(A198-1&lt;$B$2,"",A198-1)),"")</f>
        <v>45069</v>
      </c>
      <c r="B199" s="2"/>
      <c r="C199" s="2"/>
      <c r="D199" s="3"/>
      <c r="E199" s="7">
        <f t="shared" si="15"/>
        <v>0</v>
      </c>
      <c r="F199" s="7">
        <f t="shared" si="16"/>
        <v>0</v>
      </c>
      <c r="G199" s="7">
        <f t="shared" si="17"/>
        <v>0</v>
      </c>
      <c r="I199" s="15" t="str">
        <f t="shared" si="18"/>
        <v/>
      </c>
    </row>
    <row r="200" spans="1:9" x14ac:dyDescent="0.35">
      <c r="A200" s="10">
        <f t="shared" ca="1" si="19"/>
        <v>45068</v>
      </c>
      <c r="B200" s="2"/>
      <c r="C200" s="2"/>
      <c r="D200" s="3"/>
      <c r="E200" s="7">
        <f t="shared" si="15"/>
        <v>0</v>
      </c>
      <c r="F200" s="7">
        <f t="shared" si="16"/>
        <v>0</v>
      </c>
      <c r="G200" s="7">
        <f t="shared" si="17"/>
        <v>0</v>
      </c>
      <c r="I200" s="15" t="str">
        <f t="shared" si="18"/>
        <v/>
      </c>
    </row>
    <row r="201" spans="1:9" x14ac:dyDescent="0.35">
      <c r="A201" s="10">
        <f t="shared" ca="1" si="19"/>
        <v>45065</v>
      </c>
      <c r="B201" s="2"/>
      <c r="C201" s="2"/>
      <c r="D201" s="3"/>
      <c r="E201" s="7">
        <f t="shared" si="15"/>
        <v>0</v>
      </c>
      <c r="F201" s="7">
        <f t="shared" si="16"/>
        <v>0</v>
      </c>
      <c r="G201" s="7">
        <f t="shared" si="17"/>
        <v>0</v>
      </c>
      <c r="I201" s="15" t="str">
        <f t="shared" si="18"/>
        <v/>
      </c>
    </row>
    <row r="202" spans="1:9" x14ac:dyDescent="0.35">
      <c r="A202" s="10">
        <f t="shared" ca="1" si="19"/>
        <v>45064</v>
      </c>
      <c r="B202" s="2"/>
      <c r="C202" s="2"/>
      <c r="D202" s="3"/>
      <c r="E202" s="7">
        <f t="shared" si="15"/>
        <v>0</v>
      </c>
      <c r="F202" s="7">
        <f t="shared" si="16"/>
        <v>0</v>
      </c>
      <c r="G202" s="7">
        <f t="shared" si="17"/>
        <v>0</v>
      </c>
      <c r="I202" s="15" t="str">
        <f t="shared" si="18"/>
        <v/>
      </c>
    </row>
    <row r="203" spans="1:9" x14ac:dyDescent="0.35">
      <c r="A203" s="10">
        <f t="shared" ca="1" si="19"/>
        <v>45063</v>
      </c>
      <c r="B203" s="2"/>
      <c r="C203" s="2"/>
      <c r="D203" s="3"/>
      <c r="E203" s="7">
        <f t="shared" si="15"/>
        <v>0</v>
      </c>
      <c r="F203" s="7">
        <f t="shared" si="16"/>
        <v>0</v>
      </c>
      <c r="G203" s="7">
        <f t="shared" si="17"/>
        <v>0</v>
      </c>
      <c r="I203" s="15" t="str">
        <f t="shared" si="18"/>
        <v/>
      </c>
    </row>
    <row r="204" spans="1:9" x14ac:dyDescent="0.35">
      <c r="A204" s="10">
        <f t="shared" ca="1" si="19"/>
        <v>45062</v>
      </c>
      <c r="B204" s="2"/>
      <c r="C204" s="2"/>
      <c r="D204" s="3"/>
      <c r="E204" s="7">
        <f t="shared" si="15"/>
        <v>0</v>
      </c>
      <c r="F204" s="7">
        <f t="shared" si="16"/>
        <v>0</v>
      </c>
      <c r="G204" s="7">
        <f t="shared" si="17"/>
        <v>0</v>
      </c>
      <c r="I204" s="15" t="str">
        <f t="shared" si="18"/>
        <v/>
      </c>
    </row>
    <row r="205" spans="1:9" x14ac:dyDescent="0.35">
      <c r="A205" s="10">
        <f t="shared" ca="1" si="19"/>
        <v>45061</v>
      </c>
      <c r="B205" s="2"/>
      <c r="C205" s="2"/>
      <c r="D205" s="3"/>
      <c r="E205" s="7">
        <f t="shared" si="15"/>
        <v>0</v>
      </c>
      <c r="F205" s="7">
        <f t="shared" si="16"/>
        <v>0</v>
      </c>
      <c r="G205" s="7">
        <f t="shared" si="17"/>
        <v>0</v>
      </c>
      <c r="I205" s="15" t="str">
        <f t="shared" si="18"/>
        <v/>
      </c>
    </row>
    <row r="206" spans="1:9" x14ac:dyDescent="0.35">
      <c r="A206" s="10">
        <f t="shared" ca="1" si="19"/>
        <v>45058</v>
      </c>
      <c r="B206" s="2"/>
      <c r="C206" s="2"/>
      <c r="D206" s="3"/>
      <c r="E206" s="7">
        <f t="shared" si="15"/>
        <v>0</v>
      </c>
      <c r="F206" s="7">
        <f t="shared" si="16"/>
        <v>0</v>
      </c>
      <c r="G206" s="7">
        <f t="shared" si="17"/>
        <v>0</v>
      </c>
      <c r="I206" s="15" t="str">
        <f t="shared" si="18"/>
        <v/>
      </c>
    </row>
    <row r="207" spans="1:9" x14ac:dyDescent="0.35">
      <c r="A207" s="10">
        <f t="shared" ca="1" si="19"/>
        <v>45057</v>
      </c>
      <c r="B207" s="2"/>
      <c r="C207" s="2"/>
      <c r="D207" s="3"/>
      <c r="E207" s="7">
        <f t="shared" si="15"/>
        <v>0</v>
      </c>
      <c r="F207" s="7">
        <f t="shared" si="16"/>
        <v>0</v>
      </c>
      <c r="G207" s="7">
        <f t="shared" si="17"/>
        <v>0</v>
      </c>
      <c r="I207" s="15" t="str">
        <f t="shared" si="18"/>
        <v/>
      </c>
    </row>
    <row r="208" spans="1:9" x14ac:dyDescent="0.35">
      <c r="A208" s="10">
        <f t="shared" ca="1" si="19"/>
        <v>45056</v>
      </c>
      <c r="B208" s="2"/>
      <c r="C208" s="2"/>
      <c r="D208" s="3"/>
      <c r="E208" s="7">
        <f t="shared" si="15"/>
        <v>0</v>
      </c>
      <c r="F208" s="7">
        <f t="shared" si="16"/>
        <v>0</v>
      </c>
      <c r="G208" s="7">
        <f t="shared" si="17"/>
        <v>0</v>
      </c>
      <c r="I208" s="15" t="str">
        <f t="shared" si="18"/>
        <v/>
      </c>
    </row>
    <row r="209" spans="1:9" x14ac:dyDescent="0.35">
      <c r="A209" s="10">
        <f t="shared" ca="1" si="19"/>
        <v>45055</v>
      </c>
      <c r="B209" s="2"/>
      <c r="C209" s="2"/>
      <c r="D209" s="3"/>
      <c r="E209" s="7">
        <f t="shared" si="15"/>
        <v>0</v>
      </c>
      <c r="F209" s="7">
        <f t="shared" si="16"/>
        <v>0</v>
      </c>
      <c r="G209" s="7">
        <f t="shared" si="17"/>
        <v>0</v>
      </c>
      <c r="I209" s="15" t="str">
        <f t="shared" si="18"/>
        <v/>
      </c>
    </row>
    <row r="210" spans="1:9" x14ac:dyDescent="0.35">
      <c r="A210" s="10">
        <f t="shared" ca="1" si="19"/>
        <v>45054</v>
      </c>
      <c r="B210" s="2"/>
      <c r="C210" s="2"/>
      <c r="D210" s="3"/>
      <c r="E210" s="7">
        <f t="shared" si="15"/>
        <v>0</v>
      </c>
      <c r="F210" s="7">
        <f t="shared" si="16"/>
        <v>0</v>
      </c>
      <c r="G210" s="7">
        <f t="shared" si="17"/>
        <v>0</v>
      </c>
      <c r="I210" s="15" t="str">
        <f t="shared" si="18"/>
        <v/>
      </c>
    </row>
    <row r="211" spans="1:9" x14ac:dyDescent="0.35">
      <c r="A211" s="10">
        <f t="shared" ca="1" si="19"/>
        <v>45051</v>
      </c>
      <c r="B211" s="2"/>
      <c r="C211" s="2"/>
      <c r="D211" s="3"/>
      <c r="E211" s="7">
        <f t="shared" si="15"/>
        <v>0</v>
      </c>
      <c r="F211" s="7">
        <f t="shared" si="16"/>
        <v>0</v>
      </c>
      <c r="G211" s="7">
        <f t="shared" si="17"/>
        <v>0</v>
      </c>
      <c r="I211" s="15" t="str">
        <f t="shared" si="18"/>
        <v/>
      </c>
    </row>
    <row r="212" spans="1:9" x14ac:dyDescent="0.35">
      <c r="A212" s="10">
        <f t="shared" ca="1" si="19"/>
        <v>45050</v>
      </c>
      <c r="B212" s="2"/>
      <c r="C212" s="2"/>
      <c r="D212" s="3"/>
      <c r="E212" s="7">
        <f t="shared" si="15"/>
        <v>0</v>
      </c>
      <c r="F212" s="7">
        <f t="shared" si="16"/>
        <v>0</v>
      </c>
      <c r="G212" s="7">
        <f t="shared" si="17"/>
        <v>0</v>
      </c>
      <c r="I212" s="15" t="str">
        <f t="shared" si="18"/>
        <v/>
      </c>
    </row>
    <row r="213" spans="1:9" x14ac:dyDescent="0.35">
      <c r="A213" s="10">
        <f t="shared" ca="1" si="19"/>
        <v>45049</v>
      </c>
      <c r="B213" s="2"/>
      <c r="C213" s="2"/>
      <c r="D213" s="3"/>
      <c r="E213" s="7">
        <f t="shared" si="15"/>
        <v>0</v>
      </c>
      <c r="F213" s="7">
        <f t="shared" si="16"/>
        <v>0</v>
      </c>
      <c r="G213" s="7">
        <f t="shared" si="17"/>
        <v>0</v>
      </c>
      <c r="I213" s="15" t="str">
        <f t="shared" si="18"/>
        <v/>
      </c>
    </row>
    <row r="214" spans="1:9" x14ac:dyDescent="0.35">
      <c r="A214" s="10">
        <f t="shared" ca="1" si="19"/>
        <v>45048</v>
      </c>
      <c r="B214" s="2"/>
      <c r="C214" s="2"/>
      <c r="D214" s="3"/>
      <c r="E214" s="7">
        <f t="shared" si="15"/>
        <v>0</v>
      </c>
      <c r="F214" s="7">
        <f t="shared" si="16"/>
        <v>0</v>
      </c>
      <c r="G214" s="7">
        <f t="shared" si="17"/>
        <v>0</v>
      </c>
      <c r="I214" s="15" t="str">
        <f t="shared" si="18"/>
        <v/>
      </c>
    </row>
    <row r="215" spans="1:9" x14ac:dyDescent="0.35">
      <c r="A215" s="10">
        <f t="shared" ca="1" si="19"/>
        <v>45047</v>
      </c>
      <c r="B215" s="2"/>
      <c r="C215" s="2"/>
      <c r="D215" s="3"/>
      <c r="E215" s="7">
        <f t="shared" si="15"/>
        <v>0</v>
      </c>
      <c r="F215" s="7">
        <f t="shared" si="16"/>
        <v>0</v>
      </c>
      <c r="G215" s="7">
        <f t="shared" si="17"/>
        <v>0</v>
      </c>
      <c r="I215" s="15" t="str">
        <f t="shared" si="18"/>
        <v/>
      </c>
    </row>
    <row r="216" spans="1:9" x14ac:dyDescent="0.35">
      <c r="A216" s="10">
        <f t="shared" ca="1" si="19"/>
        <v>45044</v>
      </c>
      <c r="B216" s="2"/>
      <c r="C216" s="2"/>
      <c r="D216" s="3"/>
      <c r="E216" s="7">
        <f t="shared" si="15"/>
        <v>0</v>
      </c>
      <c r="F216" s="7">
        <f t="shared" si="16"/>
        <v>0</v>
      </c>
      <c r="G216" s="7">
        <f t="shared" si="17"/>
        <v>0</v>
      </c>
      <c r="I216" s="15" t="str">
        <f t="shared" si="18"/>
        <v/>
      </c>
    </row>
    <row r="217" spans="1:9" x14ac:dyDescent="0.35">
      <c r="A217" s="10">
        <f t="shared" ca="1" si="19"/>
        <v>45043</v>
      </c>
      <c r="B217" s="2"/>
      <c r="C217" s="2"/>
      <c r="D217" s="3"/>
      <c r="E217" s="7">
        <f t="shared" si="15"/>
        <v>0</v>
      </c>
      <c r="F217" s="7">
        <f t="shared" si="16"/>
        <v>0</v>
      </c>
      <c r="G217" s="7">
        <f t="shared" si="17"/>
        <v>0</v>
      </c>
      <c r="I217" s="15" t="str">
        <f t="shared" si="18"/>
        <v/>
      </c>
    </row>
    <row r="218" spans="1:9" x14ac:dyDescent="0.35">
      <c r="A218" s="10">
        <f t="shared" ca="1" si="19"/>
        <v>45042</v>
      </c>
      <c r="B218" s="2"/>
      <c r="C218" s="2"/>
      <c r="D218" s="3"/>
      <c r="E218" s="7">
        <f t="shared" si="15"/>
        <v>0</v>
      </c>
      <c r="F218" s="7">
        <f t="shared" si="16"/>
        <v>0</v>
      </c>
      <c r="G218" s="7">
        <f t="shared" si="17"/>
        <v>0</v>
      </c>
      <c r="I218" s="15" t="str">
        <f t="shared" si="18"/>
        <v/>
      </c>
    </row>
    <row r="219" spans="1:9" x14ac:dyDescent="0.35">
      <c r="A219" s="10">
        <f t="shared" ca="1" si="19"/>
        <v>45041</v>
      </c>
      <c r="B219" s="2"/>
      <c r="C219" s="2"/>
      <c r="D219" s="3"/>
      <c r="E219" s="7">
        <f t="shared" si="15"/>
        <v>0</v>
      </c>
      <c r="F219" s="7">
        <f t="shared" si="16"/>
        <v>0</v>
      </c>
      <c r="G219" s="7">
        <f t="shared" si="17"/>
        <v>0</v>
      </c>
      <c r="I219" s="15" t="str">
        <f t="shared" si="18"/>
        <v/>
      </c>
    </row>
    <row r="220" spans="1:9" x14ac:dyDescent="0.35">
      <c r="A220" s="10">
        <f t="shared" ca="1" si="19"/>
        <v>45040</v>
      </c>
      <c r="B220" s="2"/>
      <c r="C220" s="2"/>
      <c r="D220" s="3"/>
      <c r="E220" s="7">
        <f t="shared" si="15"/>
        <v>0</v>
      </c>
      <c r="F220" s="7">
        <f t="shared" si="16"/>
        <v>0</v>
      </c>
      <c r="G220" s="7">
        <f t="shared" si="17"/>
        <v>0</v>
      </c>
      <c r="I220" s="15" t="str">
        <f t="shared" si="18"/>
        <v/>
      </c>
    </row>
    <row r="221" spans="1:9" x14ac:dyDescent="0.35">
      <c r="A221" s="10">
        <f t="shared" ca="1" si="19"/>
        <v>45037</v>
      </c>
      <c r="B221" s="2"/>
      <c r="C221" s="2"/>
      <c r="D221" s="3"/>
      <c r="E221" s="7">
        <f t="shared" si="15"/>
        <v>0</v>
      </c>
      <c r="F221" s="7">
        <f t="shared" si="16"/>
        <v>0</v>
      </c>
      <c r="G221" s="7">
        <f t="shared" si="17"/>
        <v>0</v>
      </c>
      <c r="I221" s="15" t="str">
        <f t="shared" si="18"/>
        <v/>
      </c>
    </row>
    <row r="222" spans="1:9" x14ac:dyDescent="0.35">
      <c r="A222" s="10">
        <f t="shared" ca="1" si="19"/>
        <v>45036</v>
      </c>
      <c r="B222" s="2"/>
      <c r="C222" s="2"/>
      <c r="D222" s="3"/>
      <c r="E222" s="7">
        <f t="shared" si="15"/>
        <v>0</v>
      </c>
      <c r="F222" s="7">
        <f t="shared" si="16"/>
        <v>0</v>
      </c>
      <c r="G222" s="7">
        <f t="shared" si="17"/>
        <v>0</v>
      </c>
      <c r="I222" s="15" t="str">
        <f t="shared" si="18"/>
        <v/>
      </c>
    </row>
    <row r="223" spans="1:9" x14ac:dyDescent="0.35">
      <c r="A223" s="10">
        <f t="shared" ca="1" si="19"/>
        <v>45035</v>
      </c>
      <c r="B223" s="2"/>
      <c r="C223" s="2"/>
      <c r="D223" s="3"/>
      <c r="E223" s="7">
        <f t="shared" si="15"/>
        <v>0</v>
      </c>
      <c r="F223" s="7">
        <f t="shared" si="16"/>
        <v>0</v>
      </c>
      <c r="G223" s="7">
        <f t="shared" si="17"/>
        <v>0</v>
      </c>
      <c r="I223" s="15" t="str">
        <f t="shared" si="18"/>
        <v/>
      </c>
    </row>
    <row r="224" spans="1:9" x14ac:dyDescent="0.35">
      <c r="A224" s="10">
        <f t="shared" ca="1" si="19"/>
        <v>45034</v>
      </c>
      <c r="B224" s="2"/>
      <c r="C224" s="2"/>
      <c r="D224" s="3"/>
      <c r="E224" s="7">
        <f t="shared" si="15"/>
        <v>0</v>
      </c>
      <c r="F224" s="7">
        <f t="shared" si="16"/>
        <v>0</v>
      </c>
      <c r="G224" s="7">
        <f t="shared" si="17"/>
        <v>0</v>
      </c>
      <c r="I224" s="15" t="str">
        <f t="shared" si="18"/>
        <v/>
      </c>
    </row>
    <row r="225" spans="1:9" x14ac:dyDescent="0.35">
      <c r="A225" s="10">
        <f t="shared" ca="1" si="19"/>
        <v>45033</v>
      </c>
      <c r="B225" s="2"/>
      <c r="C225" s="2"/>
      <c r="D225" s="3"/>
      <c r="E225" s="7">
        <f t="shared" si="15"/>
        <v>0</v>
      </c>
      <c r="F225" s="7">
        <f t="shared" si="16"/>
        <v>0</v>
      </c>
      <c r="G225" s="7">
        <f t="shared" si="17"/>
        <v>0</v>
      </c>
      <c r="I225" s="15" t="str">
        <f t="shared" si="18"/>
        <v/>
      </c>
    </row>
    <row r="226" spans="1:9" x14ac:dyDescent="0.35">
      <c r="A226" s="10">
        <f t="shared" ca="1" si="19"/>
        <v>45030</v>
      </c>
      <c r="B226" s="2"/>
      <c r="C226" s="2"/>
      <c r="D226" s="3"/>
      <c r="E226" s="7">
        <f t="shared" si="15"/>
        <v>0</v>
      </c>
      <c r="F226" s="7">
        <f t="shared" si="16"/>
        <v>0</v>
      </c>
      <c r="G226" s="7">
        <f t="shared" si="17"/>
        <v>0</v>
      </c>
      <c r="I226" s="15" t="str">
        <f t="shared" si="18"/>
        <v/>
      </c>
    </row>
    <row r="227" spans="1:9" x14ac:dyDescent="0.35">
      <c r="A227" s="10">
        <f t="shared" ca="1" si="19"/>
        <v>45029</v>
      </c>
      <c r="B227" s="2"/>
      <c r="C227" s="2"/>
      <c r="D227" s="3"/>
      <c r="E227" s="7">
        <f t="shared" si="15"/>
        <v>0</v>
      </c>
      <c r="F227" s="7">
        <f t="shared" si="16"/>
        <v>0</v>
      </c>
      <c r="G227" s="7">
        <f t="shared" si="17"/>
        <v>0</v>
      </c>
      <c r="I227" s="15" t="str">
        <f t="shared" si="18"/>
        <v/>
      </c>
    </row>
    <row r="228" spans="1:9" x14ac:dyDescent="0.35">
      <c r="A228" s="10">
        <f t="shared" ca="1" si="19"/>
        <v>45028</v>
      </c>
      <c r="B228" s="2"/>
      <c r="C228" s="2"/>
      <c r="D228" s="3"/>
      <c r="E228" s="7">
        <f t="shared" si="15"/>
        <v>0</v>
      </c>
      <c r="F228" s="7">
        <f t="shared" si="16"/>
        <v>0</v>
      </c>
      <c r="G228" s="7">
        <f t="shared" si="17"/>
        <v>0</v>
      </c>
      <c r="I228" s="15" t="str">
        <f t="shared" si="18"/>
        <v/>
      </c>
    </row>
    <row r="229" spans="1:9" x14ac:dyDescent="0.35">
      <c r="A229" s="10">
        <f t="shared" ca="1" si="19"/>
        <v>45027</v>
      </c>
      <c r="B229" s="2"/>
      <c r="C229" s="2"/>
      <c r="D229" s="3"/>
      <c r="E229" s="7">
        <f t="shared" si="15"/>
        <v>0</v>
      </c>
      <c r="F229" s="7">
        <f t="shared" si="16"/>
        <v>0</v>
      </c>
      <c r="G229" s="7">
        <f t="shared" si="17"/>
        <v>0</v>
      </c>
      <c r="I229" s="15" t="str">
        <f t="shared" si="18"/>
        <v/>
      </c>
    </row>
    <row r="230" spans="1:9" x14ac:dyDescent="0.35">
      <c r="A230" s="10">
        <f t="shared" ca="1" si="19"/>
        <v>45026</v>
      </c>
      <c r="B230" s="2"/>
      <c r="C230" s="2"/>
      <c r="D230" s="3"/>
      <c r="E230" s="7">
        <f t="shared" si="15"/>
        <v>0</v>
      </c>
      <c r="F230" s="7">
        <f t="shared" si="16"/>
        <v>0</v>
      </c>
      <c r="G230" s="7">
        <f t="shared" si="17"/>
        <v>0</v>
      </c>
      <c r="I230" s="15" t="str">
        <f t="shared" si="18"/>
        <v/>
      </c>
    </row>
    <row r="231" spans="1:9" x14ac:dyDescent="0.35">
      <c r="A231" s="10">
        <f t="shared" ca="1" si="19"/>
        <v>45023</v>
      </c>
      <c r="B231" s="2"/>
      <c r="C231" s="2"/>
      <c r="D231" s="3"/>
      <c r="E231" s="7">
        <f t="shared" si="15"/>
        <v>0</v>
      </c>
      <c r="F231" s="7">
        <f t="shared" si="16"/>
        <v>0</v>
      </c>
      <c r="G231" s="7">
        <f t="shared" si="17"/>
        <v>0</v>
      </c>
      <c r="I231" s="15" t="str">
        <f t="shared" si="18"/>
        <v/>
      </c>
    </row>
    <row r="232" spans="1:9" x14ac:dyDescent="0.35">
      <c r="A232" s="10">
        <f t="shared" ca="1" si="19"/>
        <v>45022</v>
      </c>
      <c r="B232" s="2"/>
      <c r="C232" s="2"/>
      <c r="D232" s="3"/>
      <c r="E232" s="7">
        <f t="shared" si="15"/>
        <v>0</v>
      </c>
      <c r="F232" s="7">
        <f t="shared" si="16"/>
        <v>0</v>
      </c>
      <c r="G232" s="7">
        <f t="shared" si="17"/>
        <v>0</v>
      </c>
      <c r="I232" s="15" t="str">
        <f t="shared" si="18"/>
        <v/>
      </c>
    </row>
    <row r="233" spans="1:9" x14ac:dyDescent="0.35">
      <c r="A233" s="10">
        <f t="shared" ca="1" si="19"/>
        <v>45021</v>
      </c>
      <c r="B233" s="2"/>
      <c r="C233" s="2"/>
      <c r="D233" s="3"/>
      <c r="E233" s="7">
        <f t="shared" si="15"/>
        <v>0</v>
      </c>
      <c r="F233" s="7">
        <f t="shared" si="16"/>
        <v>0</v>
      </c>
      <c r="G233" s="7">
        <f t="shared" si="17"/>
        <v>0</v>
      </c>
      <c r="I233" s="15" t="str">
        <f t="shared" si="18"/>
        <v/>
      </c>
    </row>
    <row r="234" spans="1:9" x14ac:dyDescent="0.35">
      <c r="A234" s="10">
        <f t="shared" ca="1" si="19"/>
        <v>45020</v>
      </c>
      <c r="B234" s="2"/>
      <c r="C234" s="2"/>
      <c r="D234" s="3"/>
      <c r="E234" s="7">
        <f t="shared" si="15"/>
        <v>0</v>
      </c>
      <c r="F234" s="7">
        <f t="shared" si="16"/>
        <v>0</v>
      </c>
      <c r="G234" s="7">
        <f t="shared" si="17"/>
        <v>0</v>
      </c>
      <c r="I234" s="15" t="str">
        <f t="shared" si="18"/>
        <v/>
      </c>
    </row>
    <row r="235" spans="1:9" x14ac:dyDescent="0.35">
      <c r="A235" s="10">
        <f t="shared" ca="1" si="19"/>
        <v>45019</v>
      </c>
      <c r="B235" s="2"/>
      <c r="C235" s="2"/>
      <c r="D235" s="3"/>
      <c r="E235" s="7">
        <f t="shared" si="15"/>
        <v>0</v>
      </c>
      <c r="F235" s="7">
        <f t="shared" si="16"/>
        <v>0</v>
      </c>
      <c r="G235" s="7">
        <f t="shared" si="17"/>
        <v>0</v>
      </c>
      <c r="I235" s="15" t="str">
        <f t="shared" si="18"/>
        <v/>
      </c>
    </row>
    <row r="236" spans="1:9" x14ac:dyDescent="0.35">
      <c r="A236" s="10">
        <f t="shared" ca="1" si="19"/>
        <v>45016</v>
      </c>
      <c r="B236" s="2"/>
      <c r="C236" s="2"/>
      <c r="D236" s="3"/>
      <c r="E236" s="7">
        <f t="shared" si="15"/>
        <v>0</v>
      </c>
      <c r="F236" s="7">
        <f t="shared" si="16"/>
        <v>0</v>
      </c>
      <c r="G236" s="7">
        <f t="shared" si="17"/>
        <v>0</v>
      </c>
      <c r="I236" s="15" t="str">
        <f t="shared" si="18"/>
        <v/>
      </c>
    </row>
    <row r="237" spans="1:9" x14ac:dyDescent="0.35">
      <c r="A237" s="10">
        <f t="shared" ca="1" si="19"/>
        <v>45015</v>
      </c>
      <c r="B237" s="2"/>
      <c r="C237" s="2"/>
      <c r="D237" s="3"/>
      <c r="E237" s="7">
        <f t="shared" si="15"/>
        <v>0</v>
      </c>
      <c r="F237" s="7">
        <f t="shared" si="16"/>
        <v>0</v>
      </c>
      <c r="G237" s="7">
        <f t="shared" si="17"/>
        <v>0</v>
      </c>
      <c r="I237" s="15" t="str">
        <f t="shared" si="18"/>
        <v/>
      </c>
    </row>
    <row r="238" spans="1:9" x14ac:dyDescent="0.35">
      <c r="A238" s="10">
        <f t="shared" ca="1" si="19"/>
        <v>45014</v>
      </c>
      <c r="B238" s="2"/>
      <c r="C238" s="2"/>
      <c r="D238" s="3"/>
      <c r="E238" s="7">
        <f t="shared" si="15"/>
        <v>0</v>
      </c>
      <c r="F238" s="7">
        <f t="shared" si="16"/>
        <v>0</v>
      </c>
      <c r="G238" s="7">
        <f t="shared" si="17"/>
        <v>0</v>
      </c>
      <c r="I238" s="15" t="str">
        <f t="shared" si="18"/>
        <v/>
      </c>
    </row>
    <row r="239" spans="1:9" x14ac:dyDescent="0.35">
      <c r="A239" s="10">
        <f t="shared" ca="1" si="19"/>
        <v>45013</v>
      </c>
      <c r="B239" s="2"/>
      <c r="C239" s="2"/>
      <c r="D239" s="3"/>
      <c r="E239" s="7">
        <f t="shared" si="15"/>
        <v>0</v>
      </c>
      <c r="F239" s="7">
        <f t="shared" si="16"/>
        <v>0</v>
      </c>
      <c r="G239" s="7">
        <f t="shared" si="17"/>
        <v>0</v>
      </c>
      <c r="I239" s="15" t="str">
        <f t="shared" si="18"/>
        <v/>
      </c>
    </row>
    <row r="240" spans="1:9" x14ac:dyDescent="0.35">
      <c r="A240" s="10">
        <f t="shared" ca="1" si="19"/>
        <v>45012</v>
      </c>
      <c r="B240" s="2"/>
      <c r="C240" s="2"/>
      <c r="D240" s="3"/>
      <c r="E240" s="7">
        <f t="shared" si="15"/>
        <v>0</v>
      </c>
      <c r="F240" s="7">
        <f t="shared" si="16"/>
        <v>0</v>
      </c>
      <c r="G240" s="7">
        <f t="shared" si="17"/>
        <v>0</v>
      </c>
      <c r="I240" s="15" t="str">
        <f t="shared" si="18"/>
        <v/>
      </c>
    </row>
    <row r="241" spans="1:9" x14ac:dyDescent="0.35">
      <c r="A241" s="10">
        <f t="shared" ca="1" si="19"/>
        <v>45009</v>
      </c>
      <c r="B241" s="2"/>
      <c r="C241" s="2"/>
      <c r="D241" s="3"/>
      <c r="E241" s="7">
        <f t="shared" si="15"/>
        <v>0</v>
      </c>
      <c r="F241" s="7">
        <f t="shared" si="16"/>
        <v>0</v>
      </c>
      <c r="G241" s="7">
        <f t="shared" si="17"/>
        <v>0</v>
      </c>
      <c r="I241" s="15" t="str">
        <f t="shared" si="18"/>
        <v/>
      </c>
    </row>
    <row r="242" spans="1:9" x14ac:dyDescent="0.35">
      <c r="A242" s="10">
        <f t="shared" ca="1" si="19"/>
        <v>45008</v>
      </c>
      <c r="B242" s="2"/>
      <c r="C242" s="2"/>
      <c r="D242" s="3"/>
      <c r="E242" s="7">
        <f t="shared" si="15"/>
        <v>0</v>
      </c>
      <c r="F242" s="7">
        <f t="shared" si="16"/>
        <v>0</v>
      </c>
      <c r="G242" s="7">
        <f t="shared" si="17"/>
        <v>0</v>
      </c>
      <c r="I242" s="15" t="str">
        <f t="shared" si="18"/>
        <v/>
      </c>
    </row>
    <row r="243" spans="1:9" x14ac:dyDescent="0.35">
      <c r="A243" s="10">
        <f t="shared" ca="1" si="19"/>
        <v>45007</v>
      </c>
      <c r="B243" s="2"/>
      <c r="C243" s="2"/>
      <c r="D243" s="3"/>
      <c r="E243" s="7">
        <f t="shared" si="15"/>
        <v>0</v>
      </c>
      <c r="F243" s="7">
        <f t="shared" si="16"/>
        <v>0</v>
      </c>
      <c r="G243" s="7">
        <f t="shared" si="17"/>
        <v>0</v>
      </c>
      <c r="I243" s="15" t="str">
        <f t="shared" si="18"/>
        <v/>
      </c>
    </row>
    <row r="244" spans="1:9" x14ac:dyDescent="0.35">
      <c r="A244" s="10">
        <f t="shared" ca="1" si="19"/>
        <v>45006</v>
      </c>
      <c r="B244" s="2"/>
      <c r="C244" s="2"/>
      <c r="D244" s="3"/>
      <c r="E244" s="7">
        <f t="shared" si="15"/>
        <v>0</v>
      </c>
      <c r="F244" s="7">
        <f t="shared" si="16"/>
        <v>0</v>
      </c>
      <c r="G244" s="7">
        <f t="shared" si="17"/>
        <v>0</v>
      </c>
      <c r="I244" s="15" t="str">
        <f t="shared" si="18"/>
        <v/>
      </c>
    </row>
    <row r="245" spans="1:9" x14ac:dyDescent="0.35">
      <c r="A245" s="10">
        <f t="shared" ca="1" si="19"/>
        <v>45005</v>
      </c>
      <c r="B245" s="2"/>
      <c r="C245" s="2"/>
      <c r="D245" s="3"/>
      <c r="E245" s="7">
        <f t="shared" si="15"/>
        <v>0</v>
      </c>
      <c r="F245" s="7">
        <f t="shared" si="16"/>
        <v>0</v>
      </c>
      <c r="G245" s="7">
        <f t="shared" si="17"/>
        <v>0</v>
      </c>
      <c r="I245" s="15" t="str">
        <f t="shared" si="18"/>
        <v/>
      </c>
    </row>
    <row r="246" spans="1:9" x14ac:dyDescent="0.35">
      <c r="A246" s="10">
        <f t="shared" ca="1" si="19"/>
        <v>45002</v>
      </c>
      <c r="B246" s="2"/>
      <c r="C246" s="2"/>
      <c r="D246" s="3"/>
      <c r="E246" s="7">
        <f t="shared" si="15"/>
        <v>0</v>
      </c>
      <c r="F246" s="7">
        <f t="shared" si="16"/>
        <v>0</v>
      </c>
      <c r="G246" s="7">
        <f t="shared" si="17"/>
        <v>0</v>
      </c>
      <c r="I246" s="15" t="str">
        <f t="shared" si="18"/>
        <v/>
      </c>
    </row>
    <row r="247" spans="1:9" x14ac:dyDescent="0.35">
      <c r="A247" s="10">
        <f t="shared" ca="1" si="19"/>
        <v>45001</v>
      </c>
      <c r="B247" s="2"/>
      <c r="C247" s="2"/>
      <c r="D247" s="3"/>
      <c r="E247" s="7">
        <f t="shared" si="15"/>
        <v>0</v>
      </c>
      <c r="F247" s="7">
        <f t="shared" si="16"/>
        <v>0</v>
      </c>
      <c r="G247" s="7">
        <f t="shared" si="17"/>
        <v>0</v>
      </c>
      <c r="I247" s="15" t="str">
        <f t="shared" si="18"/>
        <v/>
      </c>
    </row>
    <row r="248" spans="1:9" x14ac:dyDescent="0.35">
      <c r="A248" s="10">
        <f t="shared" ca="1" si="19"/>
        <v>45000</v>
      </c>
      <c r="B248" s="2"/>
      <c r="C248" s="2"/>
      <c r="D248" s="3"/>
      <c r="E248" s="7">
        <f t="shared" si="15"/>
        <v>0</v>
      </c>
      <c r="F248" s="7">
        <f t="shared" si="16"/>
        <v>0</v>
      </c>
      <c r="G248" s="7">
        <f t="shared" si="17"/>
        <v>0</v>
      </c>
      <c r="I248" s="15" t="str">
        <f t="shared" si="18"/>
        <v/>
      </c>
    </row>
    <row r="249" spans="1:9" x14ac:dyDescent="0.35">
      <c r="A249" s="10">
        <f t="shared" ca="1" si="19"/>
        <v>44999</v>
      </c>
      <c r="B249" s="2"/>
      <c r="C249" s="2"/>
      <c r="D249" s="3"/>
      <c r="E249" s="7">
        <f t="shared" si="15"/>
        <v>0</v>
      </c>
      <c r="F249" s="7">
        <f t="shared" si="16"/>
        <v>0</v>
      </c>
      <c r="G249" s="7">
        <f t="shared" si="17"/>
        <v>0</v>
      </c>
      <c r="I249" s="15" t="str">
        <f t="shared" si="18"/>
        <v/>
      </c>
    </row>
    <row r="250" spans="1:9" x14ac:dyDescent="0.35">
      <c r="A250" s="10">
        <f t="shared" ca="1" si="19"/>
        <v>44998</v>
      </c>
      <c r="B250" s="2"/>
      <c r="C250" s="2"/>
      <c r="D250" s="3"/>
      <c r="E250" s="7">
        <f t="shared" si="15"/>
        <v>0</v>
      </c>
      <c r="F250" s="7">
        <f t="shared" si="16"/>
        <v>0</v>
      </c>
      <c r="G250" s="7">
        <f t="shared" si="17"/>
        <v>0</v>
      </c>
      <c r="I250" s="15" t="str">
        <f t="shared" si="18"/>
        <v/>
      </c>
    </row>
    <row r="251" spans="1:9" x14ac:dyDescent="0.35">
      <c r="A251" s="10">
        <f t="shared" ca="1" si="19"/>
        <v>44995</v>
      </c>
      <c r="B251" s="2"/>
      <c r="C251" s="2"/>
      <c r="D251" s="3"/>
      <c r="E251" s="7">
        <f t="shared" si="15"/>
        <v>0</v>
      </c>
      <c r="F251" s="7">
        <f t="shared" si="16"/>
        <v>0</v>
      </c>
      <c r="G251" s="7">
        <f t="shared" si="17"/>
        <v>0</v>
      </c>
      <c r="I251" s="15" t="str">
        <f t="shared" si="18"/>
        <v/>
      </c>
    </row>
    <row r="252" spans="1:9" x14ac:dyDescent="0.35">
      <c r="A252" s="10">
        <f t="shared" ca="1" si="19"/>
        <v>44994</v>
      </c>
      <c r="B252" s="2"/>
      <c r="C252" s="2"/>
      <c r="D252" s="3"/>
      <c r="E252" s="7">
        <f t="shared" si="15"/>
        <v>0</v>
      </c>
      <c r="F252" s="7">
        <f t="shared" si="16"/>
        <v>0</v>
      </c>
      <c r="G252" s="7">
        <f t="shared" si="17"/>
        <v>0</v>
      </c>
      <c r="I252" s="15" t="str">
        <f t="shared" si="18"/>
        <v/>
      </c>
    </row>
    <row r="253" spans="1:9" x14ac:dyDescent="0.35">
      <c r="A253" s="10">
        <f t="shared" ca="1" si="19"/>
        <v>44993</v>
      </c>
      <c r="B253" s="2"/>
      <c r="C253" s="2"/>
      <c r="D253" s="3"/>
      <c r="E253" s="7">
        <f t="shared" si="15"/>
        <v>0</v>
      </c>
      <c r="F253" s="7">
        <f t="shared" si="16"/>
        <v>0</v>
      </c>
      <c r="G253" s="7">
        <f t="shared" si="17"/>
        <v>0</v>
      </c>
      <c r="I253" s="15" t="str">
        <f t="shared" si="18"/>
        <v/>
      </c>
    </row>
    <row r="254" spans="1:9" x14ac:dyDescent="0.35">
      <c r="A254" s="10">
        <f t="shared" ca="1" si="19"/>
        <v>44992</v>
      </c>
      <c r="B254" s="2"/>
      <c r="C254" s="2"/>
      <c r="D254" s="3"/>
      <c r="E254" s="7">
        <f t="shared" si="15"/>
        <v>0</v>
      </c>
      <c r="F254" s="7">
        <f t="shared" si="16"/>
        <v>0</v>
      </c>
      <c r="G254" s="7">
        <f t="shared" si="17"/>
        <v>0</v>
      </c>
      <c r="I254" s="15" t="str">
        <f t="shared" si="18"/>
        <v/>
      </c>
    </row>
    <row r="255" spans="1:9" x14ac:dyDescent="0.35">
      <c r="A255" s="10">
        <f t="shared" ca="1" si="19"/>
        <v>44991</v>
      </c>
      <c r="B255" s="2"/>
      <c r="C255" s="2"/>
      <c r="D255" s="3"/>
      <c r="E255" s="7">
        <f t="shared" si="15"/>
        <v>0</v>
      </c>
      <c r="F255" s="7">
        <f t="shared" si="16"/>
        <v>0</v>
      </c>
      <c r="G255" s="7">
        <f t="shared" si="17"/>
        <v>0</v>
      </c>
      <c r="I255" s="15" t="str">
        <f t="shared" si="18"/>
        <v/>
      </c>
    </row>
    <row r="256" spans="1:9" x14ac:dyDescent="0.35">
      <c r="A256" s="10">
        <f t="shared" ca="1" si="19"/>
        <v>44988</v>
      </c>
      <c r="B256" s="2"/>
      <c r="C256" s="2"/>
      <c r="D256" s="3"/>
      <c r="E256" s="7">
        <f t="shared" si="15"/>
        <v>0</v>
      </c>
      <c r="F256" s="7">
        <f t="shared" si="16"/>
        <v>0</v>
      </c>
      <c r="G256" s="7">
        <f t="shared" si="17"/>
        <v>0</v>
      </c>
      <c r="I256" s="15" t="str">
        <f t="shared" si="18"/>
        <v/>
      </c>
    </row>
    <row r="257" spans="1:9" x14ac:dyDescent="0.35">
      <c r="A257" s="10">
        <f t="shared" ca="1" si="19"/>
        <v>44987</v>
      </c>
      <c r="B257" s="2"/>
      <c r="C257" s="2"/>
      <c r="D257" s="3"/>
      <c r="E257" s="7">
        <f t="shared" si="15"/>
        <v>0</v>
      </c>
      <c r="F257" s="7">
        <f t="shared" si="16"/>
        <v>0</v>
      </c>
      <c r="G257" s="7">
        <f t="shared" si="17"/>
        <v>0</v>
      </c>
      <c r="I257" s="15" t="str">
        <f t="shared" si="18"/>
        <v/>
      </c>
    </row>
    <row r="258" spans="1:9" x14ac:dyDescent="0.35">
      <c r="A258" s="10">
        <f t="shared" ca="1" si="19"/>
        <v>44986</v>
      </c>
      <c r="B258" s="2"/>
      <c r="C258" s="2"/>
      <c r="D258" s="3"/>
      <c r="E258" s="7">
        <f t="shared" si="15"/>
        <v>0</v>
      </c>
      <c r="F258" s="7">
        <f t="shared" si="16"/>
        <v>0</v>
      </c>
      <c r="G258" s="7">
        <f t="shared" si="17"/>
        <v>0</v>
      </c>
      <c r="I258" s="15" t="str">
        <f t="shared" si="18"/>
        <v/>
      </c>
    </row>
    <row r="259" spans="1:9" x14ac:dyDescent="0.35">
      <c r="A259" s="10">
        <f t="shared" ca="1" si="19"/>
        <v>44985</v>
      </c>
      <c r="B259" s="2"/>
      <c r="C259" s="2"/>
      <c r="D259" s="3"/>
      <c r="E259" s="7">
        <f t="shared" si="15"/>
        <v>0</v>
      </c>
      <c r="F259" s="7">
        <f t="shared" si="16"/>
        <v>0</v>
      </c>
      <c r="G259" s="7">
        <f t="shared" si="17"/>
        <v>0</v>
      </c>
      <c r="I259" s="15" t="str">
        <f t="shared" si="18"/>
        <v/>
      </c>
    </row>
    <row r="260" spans="1:9" x14ac:dyDescent="0.35">
      <c r="A260" s="10">
        <f t="shared" ca="1" si="19"/>
        <v>44984</v>
      </c>
      <c r="B260" s="2"/>
      <c r="C260" s="2"/>
      <c r="D260" s="3"/>
      <c r="E260" s="7">
        <f t="shared" si="15"/>
        <v>0</v>
      </c>
      <c r="F260" s="7">
        <f t="shared" si="16"/>
        <v>0</v>
      </c>
      <c r="G260" s="7">
        <f t="shared" si="17"/>
        <v>0</v>
      </c>
      <c r="I260" s="15" t="str">
        <f t="shared" si="18"/>
        <v/>
      </c>
    </row>
    <row r="261" spans="1:9" x14ac:dyDescent="0.35">
      <c r="A261" s="10">
        <f t="shared" ca="1" si="19"/>
        <v>44981</v>
      </c>
      <c r="B261" s="2"/>
      <c r="C261" s="2"/>
      <c r="D261" s="3"/>
      <c r="E261" s="7">
        <f t="shared" si="15"/>
        <v>0</v>
      </c>
      <c r="F261" s="7">
        <f t="shared" si="16"/>
        <v>0</v>
      </c>
      <c r="G261" s="7">
        <f t="shared" si="17"/>
        <v>0</v>
      </c>
      <c r="I261" s="15" t="str">
        <f t="shared" si="18"/>
        <v/>
      </c>
    </row>
    <row r="262" spans="1:9" x14ac:dyDescent="0.35">
      <c r="A262" s="10">
        <f t="shared" ca="1" si="19"/>
        <v>44980</v>
      </c>
      <c r="B262" t="str" cm="1">
        <f t="array" aca="1" ref="B262" ca="1">IFERROR(_xlfn.IFS(#REF!="Bloomberg",VLOOKUP(A262,BBG_H_L!$A:$C,3,FALSE),#REF!="Reuters",VLOOKUP(A262,TR_High!B:C,2,0)),"")</f>
        <v/>
      </c>
      <c r="C262" t="str" cm="1">
        <f t="array" aca="1" ref="C262" ca="1">IFERROR(_xlfn.IFS(#REF!="Bloomberg",VLOOKUP(A262,BBG_H_L!$A:$C,2,FALSE),#REF!="Reuters",VLOOKUP(A262,TR_Low!B:C,2,0)),"")</f>
        <v/>
      </c>
      <c r="D262" s="3"/>
      <c r="E262" s="7" t="str">
        <f t="shared" ca="1" si="15"/>
        <v/>
      </c>
      <c r="F262" s="7" t="str">
        <f t="shared" ca="1" si="16"/>
        <v/>
      </c>
      <c r="G262" s="7" t="str">
        <f t="shared" ca="1" si="17"/>
        <v/>
      </c>
      <c r="I262" s="15" t="str">
        <f t="shared" ref="I262" ca="1" si="20">IF(AND(ISNUMBER(D262),ISNUMBER(B262)),(IF(OR(AND(D262&gt;F262),AND(D262&lt;G262)),"MCP finding","no MCP")),"")</f>
        <v/>
      </c>
    </row>
    <row r="263" spans="1:9" x14ac:dyDescent="0.35">
      <c r="A263" s="10">
        <f t="shared" ca="1" si="19"/>
        <v>44979</v>
      </c>
      <c r="D263" s="3"/>
      <c r="E263" s="7">
        <f t="shared" ref="E263:E265" si="21">IFERROR((B263+C263),"")</f>
        <v>0</v>
      </c>
      <c r="F263" s="7">
        <f t="shared" ref="F263:F265" si="22">IFERROR(E263*1.02,"")</f>
        <v>0</v>
      </c>
      <c r="G263" s="7">
        <f t="shared" ref="G263:G265" si="23">IFERROR(E263*0.98,"")</f>
        <v>0</v>
      </c>
    </row>
    <row r="264" spans="1:9" x14ac:dyDescent="0.35">
      <c r="A264" s="10">
        <f t="shared" ref="A264:A265" ca="1" si="24">IFERROR(IF(WEEKDAY(A263)=2,IF(A263-3&lt;$B$2,"",A263-3),IF(A263-1&lt;$B$2,"",A263-1)),"")</f>
        <v>44978</v>
      </c>
      <c r="D264" s="3"/>
      <c r="E264" s="7">
        <f t="shared" si="21"/>
        <v>0</v>
      </c>
      <c r="F264" s="7">
        <f t="shared" si="22"/>
        <v>0</v>
      </c>
      <c r="G264" s="7">
        <f t="shared" si="23"/>
        <v>0</v>
      </c>
    </row>
    <row r="265" spans="1:9" x14ac:dyDescent="0.35">
      <c r="A265" s="10">
        <f t="shared" ca="1" si="24"/>
        <v>44977</v>
      </c>
      <c r="D265" s="3"/>
      <c r="E265" s="7">
        <f t="shared" si="21"/>
        <v>0</v>
      </c>
      <c r="F265" s="7">
        <f t="shared" si="22"/>
        <v>0</v>
      </c>
      <c r="G265" s="7">
        <f t="shared" si="23"/>
        <v>0</v>
      </c>
    </row>
    <row r="269" spans="1:9" x14ac:dyDescent="0.35">
      <c r="A269" s="10"/>
      <c r="B269" s="2"/>
      <c r="C269" s="7"/>
      <c r="E269" s="7"/>
      <c r="F269" s="7"/>
      <c r="G269" s="7"/>
      <c r="I269" s="15"/>
    </row>
    <row r="270" spans="1:9" x14ac:dyDescent="0.35">
      <c r="A270" s="10"/>
      <c r="B270" s="2"/>
      <c r="C270" s="7"/>
      <c r="E270" s="7"/>
      <c r="F270" s="7"/>
      <c r="G270" s="7"/>
      <c r="I270" s="15"/>
    </row>
    <row r="271" spans="1:9" x14ac:dyDescent="0.35">
      <c r="A271" s="10"/>
      <c r="B271" s="2"/>
      <c r="C271" s="7"/>
      <c r="E271" s="7"/>
      <c r="F271" s="7"/>
      <c r="G271" s="7"/>
      <c r="I271" s="15"/>
    </row>
    <row r="272" spans="1:9" x14ac:dyDescent="0.35">
      <c r="A272" s="10"/>
      <c r="B272" s="2"/>
      <c r="C272" s="7"/>
      <c r="E272" s="7"/>
      <c r="F272" s="7"/>
      <c r="G272" s="7"/>
      <c r="I272" s="15"/>
    </row>
    <row r="273" spans="1:9" x14ac:dyDescent="0.35">
      <c r="A273" s="10"/>
      <c r="B273" s="2"/>
      <c r="C273" s="7"/>
      <c r="E273" s="7"/>
      <c r="F273" s="7"/>
      <c r="G273" s="7"/>
      <c r="I273" s="15"/>
    </row>
    <row r="274" spans="1:9" x14ac:dyDescent="0.35">
      <c r="A274" s="10"/>
      <c r="B274" s="2"/>
      <c r="C274" s="7"/>
      <c r="E274" s="7"/>
      <c r="F274" s="7"/>
      <c r="G274" s="7"/>
      <c r="I274" s="15"/>
    </row>
    <row r="275" spans="1:9" x14ac:dyDescent="0.35">
      <c r="A275" s="10"/>
      <c r="B275" s="2"/>
      <c r="C275" s="7"/>
      <c r="E275" s="7"/>
      <c r="F275" s="7"/>
      <c r="G275" s="7"/>
      <c r="I275" s="15"/>
    </row>
    <row r="276" spans="1:9" x14ac:dyDescent="0.35">
      <c r="A276" s="10"/>
      <c r="B276" s="2"/>
      <c r="C276" s="7"/>
      <c r="E276" s="7"/>
      <c r="F276" s="7"/>
      <c r="G276" s="7"/>
      <c r="I276" s="15"/>
    </row>
    <row r="277" spans="1:9" x14ac:dyDescent="0.35">
      <c r="A277" s="10"/>
      <c r="B277" s="2"/>
      <c r="C277" s="7"/>
      <c r="E277" s="7"/>
      <c r="F277" s="7"/>
      <c r="G277" s="7"/>
      <c r="I277" s="15"/>
    </row>
    <row r="278" spans="1:9" x14ac:dyDescent="0.35">
      <c r="A278" s="10"/>
      <c r="B278" s="2"/>
      <c r="C278" s="7"/>
      <c r="E278" s="7"/>
      <c r="F278" s="7"/>
      <c r="G278" s="7"/>
      <c r="I278" s="15"/>
    </row>
    <row r="279" spans="1:9" x14ac:dyDescent="0.35">
      <c r="A279" s="10"/>
      <c r="B279" s="2"/>
      <c r="C279" s="7"/>
      <c r="E279" s="7"/>
      <c r="F279" s="7"/>
      <c r="G279" s="7"/>
      <c r="I279" s="15"/>
    </row>
    <row r="280" spans="1:9" x14ac:dyDescent="0.35">
      <c r="A280" s="10"/>
      <c r="B280" s="2"/>
      <c r="C280" s="7"/>
      <c r="E280" s="7"/>
      <c r="F280" s="7"/>
      <c r="G280" s="7"/>
      <c r="I280" s="15"/>
    </row>
    <row r="281" spans="1:9" x14ac:dyDescent="0.35">
      <c r="A281" s="10"/>
      <c r="B281" s="2"/>
      <c r="C281" s="7"/>
      <c r="E281" s="7"/>
      <c r="F281" s="7"/>
      <c r="G281" s="7"/>
      <c r="I281" s="15"/>
    </row>
    <row r="282" spans="1:9" x14ac:dyDescent="0.35">
      <c r="A282" s="10"/>
      <c r="B282" s="2"/>
      <c r="C282" s="7"/>
      <c r="E282" s="7"/>
      <c r="F282" s="7"/>
      <c r="G282" s="7"/>
      <c r="I282" s="15"/>
    </row>
    <row r="283" spans="1:9" x14ac:dyDescent="0.35">
      <c r="A283" s="10"/>
      <c r="B283" s="2"/>
      <c r="C283" s="7"/>
      <c r="E283" s="7"/>
      <c r="F283" s="7"/>
      <c r="G283" s="7"/>
      <c r="I283" s="15"/>
    </row>
    <row r="284" spans="1:9" x14ac:dyDescent="0.35">
      <c r="A284" s="10"/>
      <c r="B284" s="2"/>
      <c r="C284" s="7"/>
      <c r="E284" s="7"/>
      <c r="F284" s="7"/>
      <c r="G284" s="7"/>
      <c r="I284" s="15"/>
    </row>
    <row r="285" spans="1:9" x14ac:dyDescent="0.35">
      <c r="A285" s="10"/>
      <c r="B285" s="2"/>
      <c r="C285" s="7"/>
      <c r="E285" s="7"/>
      <c r="F285" s="7"/>
      <c r="G285" s="7"/>
      <c r="I285" s="15"/>
    </row>
    <row r="286" spans="1:9" x14ac:dyDescent="0.35">
      <c r="A286" s="10"/>
      <c r="B286" s="2"/>
      <c r="C286" s="7"/>
      <c r="E286" s="7"/>
      <c r="F286" s="7"/>
      <c r="G286" s="7"/>
      <c r="I286" s="15"/>
    </row>
    <row r="287" spans="1:9" x14ac:dyDescent="0.35">
      <c r="A287" s="10"/>
      <c r="B287" s="2"/>
      <c r="C287" s="7"/>
      <c r="E287" s="7"/>
      <c r="F287" s="7"/>
      <c r="G287" s="7"/>
      <c r="I287" s="15"/>
    </row>
    <row r="288" spans="1:9" x14ac:dyDescent="0.35">
      <c r="A288" s="10"/>
      <c r="B288" s="2"/>
      <c r="C288" s="7"/>
      <c r="E288" s="7"/>
      <c r="F288" s="7"/>
      <c r="G288" s="7"/>
      <c r="I288" s="15"/>
    </row>
    <row r="289" spans="1:9" x14ac:dyDescent="0.35">
      <c r="A289" s="10"/>
      <c r="B289" s="2"/>
      <c r="C289" s="7"/>
      <c r="E289" s="7"/>
      <c r="F289" s="7"/>
      <c r="G289" s="7"/>
      <c r="I289" s="15"/>
    </row>
    <row r="290" spans="1:9" x14ac:dyDescent="0.35">
      <c r="A290" s="10"/>
      <c r="B290" s="2"/>
      <c r="C290" s="7"/>
      <c r="E290" s="7"/>
      <c r="F290" s="7"/>
      <c r="G290" s="7"/>
      <c r="I290" s="15"/>
    </row>
    <row r="291" spans="1:9" x14ac:dyDescent="0.35">
      <c r="A291" s="10"/>
      <c r="B291" s="2"/>
      <c r="C291" s="7"/>
      <c r="E291" s="7"/>
      <c r="F291" s="7"/>
      <c r="G291" s="7"/>
      <c r="I291" s="15"/>
    </row>
    <row r="292" spans="1:9" x14ac:dyDescent="0.35">
      <c r="A292" s="10"/>
      <c r="B292" s="2"/>
      <c r="C292" s="7"/>
      <c r="E292" s="7"/>
      <c r="F292" s="7"/>
      <c r="G292" s="7"/>
      <c r="I292" s="15"/>
    </row>
    <row r="293" spans="1:9" x14ac:dyDescent="0.35">
      <c r="A293" s="10"/>
      <c r="B293" s="2"/>
      <c r="C293" s="7"/>
      <c r="E293" s="7"/>
      <c r="F293" s="7"/>
      <c r="G293" s="7"/>
      <c r="I293" s="15"/>
    </row>
    <row r="294" spans="1:9" x14ac:dyDescent="0.35">
      <c r="A294" s="10"/>
      <c r="B294" s="2"/>
      <c r="C294" s="7"/>
      <c r="E294" s="7"/>
      <c r="F294" s="7"/>
      <c r="G294" s="7"/>
      <c r="I294" s="15"/>
    </row>
    <row r="295" spans="1:9" x14ac:dyDescent="0.35">
      <c r="A295" s="10"/>
      <c r="B295" s="2"/>
      <c r="C295" s="7"/>
      <c r="E295" s="7"/>
      <c r="F295" s="7"/>
      <c r="G295" s="7"/>
      <c r="I295" s="15"/>
    </row>
    <row r="296" spans="1:9" x14ac:dyDescent="0.35">
      <c r="A296" s="10"/>
      <c r="B296" s="2"/>
      <c r="C296" s="7"/>
      <c r="E296" s="7"/>
      <c r="F296" s="7"/>
      <c r="G296" s="7"/>
      <c r="I296" s="15"/>
    </row>
    <row r="297" spans="1:9" x14ac:dyDescent="0.35">
      <c r="A297" s="10"/>
      <c r="B297" s="2"/>
      <c r="C297" s="7"/>
      <c r="E297" s="7"/>
      <c r="F297" s="7"/>
      <c r="G297" s="7"/>
      <c r="I297" s="15"/>
    </row>
    <row r="298" spans="1:9" x14ac:dyDescent="0.35">
      <c r="A298" s="10"/>
      <c r="B298" s="2"/>
      <c r="C298" s="7"/>
      <c r="E298" s="7"/>
      <c r="F298" s="7"/>
      <c r="G298" s="7"/>
      <c r="I298" s="15"/>
    </row>
    <row r="299" spans="1:9" x14ac:dyDescent="0.35">
      <c r="A299" s="10"/>
      <c r="B299" s="2"/>
      <c r="C299" s="7"/>
      <c r="E299" s="7"/>
      <c r="F299" s="7"/>
      <c r="G299" s="7"/>
      <c r="I299" s="15"/>
    </row>
    <row r="300" spans="1:9" x14ac:dyDescent="0.35">
      <c r="A300" s="10"/>
      <c r="B300" s="2"/>
      <c r="C300" s="7"/>
      <c r="E300" s="7"/>
      <c r="F300" s="7"/>
      <c r="G300" s="7"/>
      <c r="I300" s="15"/>
    </row>
    <row r="301" spans="1:9" x14ac:dyDescent="0.35">
      <c r="A301" s="10"/>
      <c r="B301" s="2"/>
      <c r="C301" s="7"/>
      <c r="E301" s="7"/>
      <c r="F301" s="7"/>
      <c r="G301" s="7"/>
      <c r="I301" s="15"/>
    </row>
    <row r="302" spans="1:9" x14ac:dyDescent="0.35">
      <c r="A302" s="10"/>
      <c r="B302" s="2"/>
      <c r="C302" s="7"/>
      <c r="E302" s="7"/>
      <c r="F302" s="7"/>
      <c r="G302" s="7"/>
      <c r="I302" s="15"/>
    </row>
    <row r="303" spans="1:9" x14ac:dyDescent="0.35">
      <c r="A303" s="10"/>
      <c r="B303" s="2"/>
      <c r="C303" s="7"/>
      <c r="E303" s="7"/>
      <c r="F303" s="7"/>
      <c r="G303" s="7"/>
      <c r="I303" s="15"/>
    </row>
    <row r="304" spans="1:9" x14ac:dyDescent="0.35">
      <c r="A304" s="10"/>
      <c r="B304" s="2"/>
      <c r="C304" s="7"/>
      <c r="E304" s="7"/>
      <c r="F304" s="7"/>
      <c r="G304" s="7"/>
      <c r="I304" s="15"/>
    </row>
    <row r="305" spans="1:9" x14ac:dyDescent="0.35">
      <c r="A305" s="10"/>
      <c r="B305" s="2"/>
      <c r="C305" s="7"/>
      <c r="E305" s="7"/>
      <c r="F305" s="7"/>
      <c r="G305" s="7"/>
      <c r="I305" s="15"/>
    </row>
    <row r="306" spans="1:9" x14ac:dyDescent="0.35">
      <c r="A306" s="10"/>
      <c r="B306" s="2"/>
      <c r="C306" s="7"/>
      <c r="E306" s="7"/>
      <c r="F306" s="7"/>
      <c r="G306" s="7"/>
      <c r="I306" s="15"/>
    </row>
    <row r="307" spans="1:9" x14ac:dyDescent="0.35">
      <c r="A307" s="10"/>
      <c r="B307" s="2"/>
      <c r="C307" s="7"/>
      <c r="E307" s="7"/>
      <c r="F307" s="7"/>
      <c r="G307" s="7"/>
      <c r="I307" s="15"/>
    </row>
    <row r="308" spans="1:9" x14ac:dyDescent="0.35">
      <c r="A308" s="10"/>
      <c r="B308" s="2"/>
      <c r="C308" s="7"/>
      <c r="E308" s="7"/>
      <c r="F308" s="7"/>
      <c r="G308" s="7"/>
      <c r="I308" s="15"/>
    </row>
    <row r="309" spans="1:9" x14ac:dyDescent="0.35">
      <c r="A309" s="10"/>
      <c r="B309" s="2"/>
      <c r="C309" s="7"/>
      <c r="E309" s="7"/>
      <c r="F309" s="7"/>
      <c r="G309" s="7"/>
      <c r="I309" s="15"/>
    </row>
    <row r="310" spans="1:9" x14ac:dyDescent="0.35">
      <c r="A310" s="10"/>
      <c r="B310" s="2"/>
      <c r="C310" s="7"/>
      <c r="E310" s="7"/>
      <c r="F310" s="7"/>
      <c r="G310" s="7"/>
      <c r="I310" s="15"/>
    </row>
    <row r="311" spans="1:9" x14ac:dyDescent="0.35">
      <c r="A311" s="10"/>
      <c r="B311" s="2"/>
      <c r="C311" s="7"/>
      <c r="E311" s="7"/>
      <c r="F311" s="7"/>
      <c r="G311" s="7"/>
      <c r="I311" s="15"/>
    </row>
    <row r="312" spans="1:9" x14ac:dyDescent="0.35">
      <c r="A312" s="10"/>
      <c r="B312" s="2"/>
      <c r="C312" s="7"/>
      <c r="E312" s="7"/>
      <c r="F312" s="7"/>
      <c r="G312" s="7"/>
      <c r="I312" s="15"/>
    </row>
    <row r="313" spans="1:9" x14ac:dyDescent="0.35">
      <c r="A313" s="10"/>
      <c r="B313" s="2"/>
      <c r="C313" s="7"/>
      <c r="E313" s="7"/>
      <c r="F313" s="7"/>
      <c r="G313" s="7"/>
      <c r="I313" s="15"/>
    </row>
    <row r="314" spans="1:9" x14ac:dyDescent="0.35">
      <c r="A314" s="10"/>
      <c r="B314" s="2"/>
      <c r="C314" s="7"/>
      <c r="E314" s="7"/>
      <c r="F314" s="7"/>
      <c r="G314" s="7"/>
      <c r="I314" s="15"/>
    </row>
    <row r="315" spans="1:9" x14ac:dyDescent="0.35">
      <c r="A315" s="10"/>
      <c r="B315" s="2"/>
      <c r="C315" s="7"/>
      <c r="E315" s="7"/>
      <c r="F315" s="7"/>
      <c r="G315" s="7"/>
      <c r="I315" s="15"/>
    </row>
    <row r="316" spans="1:9" x14ac:dyDescent="0.35">
      <c r="A316" s="10"/>
      <c r="B316" s="2"/>
      <c r="C316" s="7"/>
      <c r="E316" s="7"/>
      <c r="F316" s="7"/>
      <c r="G316" s="7"/>
      <c r="I316" s="15"/>
    </row>
    <row r="317" spans="1:9" x14ac:dyDescent="0.35">
      <c r="A317" s="10"/>
      <c r="B317" s="2"/>
      <c r="C317" s="7"/>
      <c r="E317" s="7"/>
      <c r="F317" s="7"/>
      <c r="G317" s="7"/>
      <c r="I317" s="15"/>
    </row>
    <row r="318" spans="1:9" x14ac:dyDescent="0.35">
      <c r="A318" s="10"/>
      <c r="B318" s="2"/>
      <c r="C318" s="7"/>
      <c r="E318" s="7"/>
      <c r="F318" s="7"/>
      <c r="G318" s="7"/>
      <c r="I318" s="15"/>
    </row>
    <row r="319" spans="1:9" x14ac:dyDescent="0.35">
      <c r="A319" s="10"/>
      <c r="B319" s="2"/>
      <c r="C319" s="7"/>
      <c r="E319" s="7"/>
      <c r="F319" s="7"/>
      <c r="G319" s="7"/>
      <c r="I319" s="15"/>
    </row>
    <row r="320" spans="1:9" x14ac:dyDescent="0.35">
      <c r="A320" s="10"/>
      <c r="B320" s="2"/>
      <c r="C320" s="7"/>
      <c r="E320" s="7"/>
      <c r="F320" s="7"/>
      <c r="G320" s="7"/>
      <c r="I320" s="15"/>
    </row>
    <row r="321" spans="1:9" x14ac:dyDescent="0.35">
      <c r="A321" s="10"/>
      <c r="B321" s="2"/>
      <c r="C321" s="7"/>
      <c r="E321" s="7"/>
      <c r="F321" s="7"/>
      <c r="G321" s="7"/>
      <c r="I321" s="15"/>
    </row>
    <row r="322" spans="1:9" x14ac:dyDescent="0.35">
      <c r="A322" s="10"/>
      <c r="B322" s="2"/>
      <c r="C322" s="7"/>
      <c r="E322" s="7"/>
      <c r="F322" s="7"/>
      <c r="G322" s="7"/>
      <c r="I322" s="15"/>
    </row>
    <row r="323" spans="1:9" x14ac:dyDescent="0.35">
      <c r="A323" s="10"/>
      <c r="B323" s="2"/>
      <c r="C323" s="7"/>
      <c r="E323" s="7"/>
      <c r="F323" s="7"/>
      <c r="G323" s="7"/>
      <c r="I323" s="15"/>
    </row>
    <row r="324" spans="1:9" x14ac:dyDescent="0.35">
      <c r="A324" s="10"/>
      <c r="B324" s="2"/>
      <c r="C324" s="7"/>
      <c r="E324" s="7"/>
      <c r="F324" s="7"/>
      <c r="G324" s="7"/>
      <c r="I324" s="15"/>
    </row>
    <row r="325" spans="1:9" x14ac:dyDescent="0.35">
      <c r="A325" s="10"/>
      <c r="B325" s="2"/>
      <c r="C325" s="7"/>
      <c r="E325" s="7"/>
      <c r="F325" s="7"/>
      <c r="G325" s="7"/>
      <c r="I325" s="15"/>
    </row>
    <row r="326" spans="1:9" x14ac:dyDescent="0.35">
      <c r="A326" s="10"/>
      <c r="B326" s="2"/>
      <c r="C326" s="7"/>
      <c r="E326" s="7"/>
      <c r="F326" s="7"/>
      <c r="G326" s="7"/>
      <c r="I326" s="15"/>
    </row>
    <row r="327" spans="1:9" x14ac:dyDescent="0.35">
      <c r="A327" s="10"/>
      <c r="B327" s="2"/>
      <c r="C327" s="7"/>
      <c r="E327" s="7"/>
      <c r="F327" s="7"/>
      <c r="G327" s="7"/>
      <c r="I327" s="15"/>
    </row>
    <row r="328" spans="1:9" x14ac:dyDescent="0.35">
      <c r="A328" s="10"/>
      <c r="B328" s="2"/>
      <c r="C328" s="7"/>
      <c r="E328" s="7"/>
      <c r="F328" s="7"/>
      <c r="G328" s="7"/>
      <c r="I328" s="15"/>
    </row>
    <row r="329" spans="1:9" x14ac:dyDescent="0.35">
      <c r="A329" s="10"/>
      <c r="B329" s="2"/>
      <c r="C329" s="7"/>
      <c r="E329" s="7"/>
      <c r="F329" s="7"/>
      <c r="G329" s="7"/>
      <c r="I329" s="15"/>
    </row>
    <row r="330" spans="1:9" x14ac:dyDescent="0.35">
      <c r="A330" s="10"/>
      <c r="B330" s="2"/>
      <c r="C330" s="7"/>
      <c r="E330" s="7"/>
      <c r="F330" s="7"/>
      <c r="G330" s="7"/>
      <c r="I330" s="15"/>
    </row>
    <row r="331" spans="1:9" x14ac:dyDescent="0.35">
      <c r="A331" s="10"/>
      <c r="B331" s="2"/>
      <c r="C331" s="7"/>
      <c r="E331" s="7"/>
      <c r="F331" s="7"/>
      <c r="G331" s="7"/>
      <c r="I331" s="15"/>
    </row>
    <row r="332" spans="1:9" x14ac:dyDescent="0.35">
      <c r="A332" s="10"/>
      <c r="B332" s="2"/>
      <c r="C332" s="7"/>
      <c r="E332" s="7"/>
      <c r="F332" s="7"/>
      <c r="G332" s="7"/>
      <c r="I332" s="15"/>
    </row>
    <row r="333" spans="1:9" x14ac:dyDescent="0.35">
      <c r="A333" s="10"/>
      <c r="B333" s="2"/>
      <c r="C333" s="7"/>
      <c r="E333" s="7"/>
      <c r="F333" s="7"/>
      <c r="G333" s="7"/>
      <c r="I333" s="15"/>
    </row>
    <row r="334" spans="1:9" x14ac:dyDescent="0.35">
      <c r="A334" s="10"/>
      <c r="B334" s="2"/>
      <c r="C334" s="7"/>
      <c r="E334" s="7"/>
      <c r="F334" s="7"/>
      <c r="G334" s="7"/>
      <c r="I334" s="15"/>
    </row>
    <row r="335" spans="1:9" x14ac:dyDescent="0.35">
      <c r="A335" s="10"/>
      <c r="B335" s="2"/>
      <c r="C335" s="7"/>
      <c r="E335" s="7"/>
      <c r="F335" s="7"/>
      <c r="G335" s="7"/>
      <c r="I335" s="15"/>
    </row>
    <row r="336" spans="1:9" x14ac:dyDescent="0.35">
      <c r="A336" s="10"/>
      <c r="B336" s="2"/>
      <c r="C336" s="7"/>
      <c r="E336" s="7"/>
      <c r="F336" s="7"/>
      <c r="G336" s="7"/>
      <c r="I336" s="15"/>
    </row>
    <row r="337" spans="1:9" x14ac:dyDescent="0.35">
      <c r="A337" s="10"/>
      <c r="B337" s="2"/>
      <c r="C337" s="7"/>
      <c r="E337" s="7"/>
      <c r="F337" s="7"/>
      <c r="G337" s="7"/>
      <c r="I337" s="15"/>
    </row>
    <row r="338" spans="1:9" x14ac:dyDescent="0.35">
      <c r="A338" s="10"/>
      <c r="B338" s="2"/>
      <c r="C338" s="7"/>
      <c r="E338" s="7"/>
      <c r="F338" s="7"/>
      <c r="G338" s="7"/>
      <c r="I338" s="15"/>
    </row>
    <row r="339" spans="1:9" x14ac:dyDescent="0.35">
      <c r="A339" s="10"/>
      <c r="B339" s="2"/>
      <c r="C339" s="7"/>
      <c r="E339" s="7"/>
      <c r="F339" s="7"/>
      <c r="G339" s="7"/>
      <c r="I339" s="15"/>
    </row>
    <row r="340" spans="1:9" x14ac:dyDescent="0.35">
      <c r="A340" s="10"/>
      <c r="B340" s="2"/>
      <c r="C340" s="7"/>
      <c r="E340" s="7"/>
      <c r="F340" s="7"/>
      <c r="G340" s="7"/>
      <c r="I340" s="15"/>
    </row>
    <row r="341" spans="1:9" x14ac:dyDescent="0.35">
      <c r="A341" s="10"/>
      <c r="B341" s="2"/>
      <c r="C341" s="7"/>
      <c r="E341" s="7"/>
      <c r="F341" s="7"/>
      <c r="G341" s="7"/>
      <c r="I341" s="15"/>
    </row>
    <row r="342" spans="1:9" x14ac:dyDescent="0.35">
      <c r="A342" s="10"/>
      <c r="B342" s="2"/>
      <c r="C342" s="7"/>
      <c r="E342" s="7"/>
      <c r="F342" s="7"/>
      <c r="G342" s="7"/>
      <c r="I342" s="15"/>
    </row>
    <row r="343" spans="1:9" x14ac:dyDescent="0.35">
      <c r="A343" s="10"/>
      <c r="B343" s="2"/>
      <c r="C343" s="7"/>
      <c r="E343" s="7"/>
      <c r="F343" s="7"/>
      <c r="G343" s="7"/>
      <c r="I343" s="15"/>
    </row>
    <row r="344" spans="1:9" x14ac:dyDescent="0.35">
      <c r="A344" s="10"/>
      <c r="B344" s="2"/>
      <c r="C344" s="7"/>
      <c r="E344" s="7"/>
      <c r="F344" s="7"/>
      <c r="G344" s="7"/>
      <c r="I344" s="15"/>
    </row>
    <row r="345" spans="1:9" x14ac:dyDescent="0.35">
      <c r="A345" s="10"/>
      <c r="B345" s="2"/>
      <c r="C345" s="7"/>
      <c r="E345" s="7"/>
      <c r="F345" s="7"/>
      <c r="G345" s="7"/>
      <c r="I345" s="15"/>
    </row>
    <row r="346" spans="1:9" x14ac:dyDescent="0.35">
      <c r="A346" s="10"/>
      <c r="B346" s="2"/>
      <c r="C346" s="7"/>
      <c r="E346" s="7"/>
      <c r="F346" s="7"/>
      <c r="G346" s="7"/>
      <c r="I346" s="15"/>
    </row>
    <row r="347" spans="1:9" x14ac:dyDescent="0.35">
      <c r="A347" s="10"/>
      <c r="B347" s="2"/>
      <c r="C347" s="7"/>
      <c r="E347" s="7"/>
      <c r="F347" s="7"/>
      <c r="G347" s="7"/>
      <c r="I347" s="15"/>
    </row>
    <row r="348" spans="1:9" x14ac:dyDescent="0.35">
      <c r="A348" s="10"/>
      <c r="B348" s="2"/>
      <c r="C348" s="7"/>
      <c r="E348" s="7"/>
      <c r="F348" s="7"/>
      <c r="G348" s="7"/>
      <c r="I348" s="15"/>
    </row>
    <row r="349" spans="1:9" x14ac:dyDescent="0.35">
      <c r="A349" s="10"/>
      <c r="B349" s="2"/>
      <c r="C349" s="7"/>
      <c r="E349" s="7"/>
      <c r="F349" s="7"/>
      <c r="G349" s="7"/>
      <c r="I349" s="15"/>
    </row>
    <row r="350" spans="1:9" x14ac:dyDescent="0.35">
      <c r="A350" s="10"/>
      <c r="B350" s="2"/>
      <c r="C350" s="7"/>
      <c r="E350" s="7"/>
      <c r="F350" s="7"/>
      <c r="G350" s="7"/>
      <c r="I350" s="15"/>
    </row>
    <row r="351" spans="1:9" x14ac:dyDescent="0.35">
      <c r="A351" s="10"/>
      <c r="B351" s="2"/>
      <c r="C351" s="7"/>
      <c r="E351" s="7"/>
      <c r="F351" s="7"/>
      <c r="G351" s="7"/>
      <c r="I351" s="15"/>
    </row>
    <row r="352" spans="1:9" x14ac:dyDescent="0.35">
      <c r="A352" s="10"/>
      <c r="B352" s="2"/>
      <c r="C352" s="7"/>
      <c r="E352" s="7"/>
      <c r="F352" s="7"/>
      <c r="G352" s="7"/>
      <c r="I352" s="15"/>
    </row>
    <row r="353" spans="1:9" x14ac:dyDescent="0.35">
      <c r="A353" s="10"/>
      <c r="B353" s="2"/>
      <c r="C353" s="7"/>
      <c r="E353" s="7"/>
      <c r="F353" s="7"/>
      <c r="G353" s="7"/>
      <c r="I353" s="15"/>
    </row>
    <row r="354" spans="1:9" x14ac:dyDescent="0.35">
      <c r="A354" s="10"/>
      <c r="B354" s="2"/>
      <c r="C354" s="7"/>
      <c r="E354" s="7"/>
      <c r="F354" s="7"/>
      <c r="G354" s="7"/>
      <c r="I354" s="15"/>
    </row>
    <row r="355" spans="1:9" x14ac:dyDescent="0.35">
      <c r="A355" s="10"/>
      <c r="B355" s="2"/>
      <c r="C355" s="7"/>
      <c r="E355" s="7"/>
      <c r="F355" s="7"/>
      <c r="G355" s="7"/>
      <c r="I355" s="15"/>
    </row>
    <row r="356" spans="1:9" x14ac:dyDescent="0.35">
      <c r="A356" s="10"/>
      <c r="B356" s="2"/>
      <c r="C356" s="7"/>
      <c r="E356" s="7"/>
      <c r="F356" s="7"/>
      <c r="G356" s="7"/>
      <c r="I356" s="15"/>
    </row>
    <row r="357" spans="1:9" x14ac:dyDescent="0.35">
      <c r="A357" s="10"/>
      <c r="B357" s="2"/>
      <c r="C357" s="7"/>
      <c r="E357" s="7"/>
      <c r="F357" s="7"/>
      <c r="G357" s="7"/>
      <c r="I357" s="15"/>
    </row>
    <row r="358" spans="1:9" x14ac:dyDescent="0.35">
      <c r="A358" s="10"/>
      <c r="B358" s="2"/>
      <c r="C358" s="7"/>
      <c r="E358" s="7"/>
      <c r="F358" s="7"/>
      <c r="G358" s="7"/>
      <c r="I358" s="15"/>
    </row>
    <row r="359" spans="1:9" x14ac:dyDescent="0.35">
      <c r="A359" s="10"/>
      <c r="B359" s="2"/>
      <c r="C359" s="7"/>
      <c r="E359" s="7"/>
      <c r="F359" s="7"/>
      <c r="G359" s="7"/>
      <c r="I359" s="15"/>
    </row>
    <row r="360" spans="1:9" x14ac:dyDescent="0.35">
      <c r="A360" s="10"/>
      <c r="B360" s="2"/>
      <c r="C360" s="7"/>
      <c r="E360" s="7"/>
      <c r="F360" s="7"/>
      <c r="G360" s="7"/>
      <c r="I360" s="15"/>
    </row>
    <row r="361" spans="1:9" x14ac:dyDescent="0.35">
      <c r="A361" s="10"/>
      <c r="B361" s="2"/>
      <c r="C361" s="7"/>
      <c r="E361" s="7"/>
      <c r="F361" s="7"/>
      <c r="G361" s="7"/>
      <c r="I361" s="15"/>
    </row>
    <row r="362" spans="1:9" x14ac:dyDescent="0.35">
      <c r="A362" s="10"/>
      <c r="B362" s="2"/>
      <c r="C362" s="7"/>
      <c r="E362" s="7"/>
      <c r="F362" s="7"/>
      <c r="G362" s="7"/>
      <c r="I362" s="15"/>
    </row>
    <row r="363" spans="1:9" x14ac:dyDescent="0.35">
      <c r="A363" s="10"/>
      <c r="B363" s="2"/>
      <c r="C363" s="7"/>
      <c r="E363" s="7"/>
      <c r="F363" s="7"/>
      <c r="G363" s="7"/>
      <c r="I363" s="15"/>
    </row>
    <row r="364" spans="1:9" x14ac:dyDescent="0.35">
      <c r="A364" s="10"/>
      <c r="B364" s="2"/>
      <c r="C364" s="7"/>
      <c r="E364" s="7"/>
      <c r="F364" s="7"/>
      <c r="G364" s="7"/>
      <c r="I364" s="15"/>
    </row>
    <row r="365" spans="1:9" x14ac:dyDescent="0.35">
      <c r="A365" s="10"/>
      <c r="B365" s="2"/>
      <c r="C365" s="7"/>
      <c r="E365" s="7"/>
      <c r="F365" s="7"/>
      <c r="G365" s="7"/>
      <c r="I365" s="15"/>
    </row>
    <row r="366" spans="1:9" x14ac:dyDescent="0.35">
      <c r="A366" s="10"/>
      <c r="B366" s="2"/>
      <c r="C366" s="7"/>
      <c r="E366" s="7"/>
      <c r="F366" s="7"/>
      <c r="G366" s="7"/>
      <c r="I366" s="15"/>
    </row>
    <row r="367" spans="1:9" x14ac:dyDescent="0.35">
      <c r="A367" s="10"/>
      <c r="B367" s="2"/>
      <c r="C367" s="7"/>
      <c r="E367" s="7"/>
      <c r="F367" s="7"/>
      <c r="G367" s="7"/>
      <c r="I367" s="15"/>
    </row>
    <row r="368" spans="1:9" x14ac:dyDescent="0.35">
      <c r="A368" s="10"/>
      <c r="B368" s="2"/>
      <c r="C368" s="7"/>
      <c r="E368" s="7"/>
      <c r="F368" s="7"/>
      <c r="G368" s="7"/>
      <c r="I368" s="15"/>
    </row>
    <row r="369" spans="1:9" x14ac:dyDescent="0.35">
      <c r="A369" s="10"/>
      <c r="B369" s="2"/>
      <c r="C369" s="7"/>
      <c r="E369" s="7"/>
      <c r="F369" s="7"/>
      <c r="G369" s="7"/>
      <c r="I369" s="15"/>
    </row>
    <row r="370" spans="1:9" x14ac:dyDescent="0.35">
      <c r="A370" s="10"/>
      <c r="B370" s="2"/>
      <c r="C370" s="7"/>
      <c r="E370" s="7"/>
      <c r="F370" s="7"/>
      <c r="G370" s="7"/>
      <c r="I370" s="15"/>
    </row>
    <row r="371" spans="1:9" x14ac:dyDescent="0.35">
      <c r="A371" s="10"/>
      <c r="B371" s="2"/>
      <c r="C371" s="7"/>
      <c r="E371" s="7"/>
      <c r="F371" s="7"/>
      <c r="G371" s="7"/>
      <c r="I371" s="15"/>
    </row>
    <row r="372" spans="1:9" x14ac:dyDescent="0.35">
      <c r="A372" s="10"/>
      <c r="B372" s="2"/>
      <c r="C372" s="7"/>
      <c r="E372" s="7"/>
      <c r="F372" s="7"/>
      <c r="G372" s="7"/>
      <c r="I372" s="15"/>
    </row>
    <row r="373" spans="1:9" x14ac:dyDescent="0.35">
      <c r="A373" s="10"/>
      <c r="B373" s="2"/>
      <c r="C373" s="7"/>
      <c r="E373" s="7"/>
      <c r="F373" s="7"/>
      <c r="G373" s="7"/>
      <c r="I373" s="15"/>
    </row>
    <row r="374" spans="1:9" x14ac:dyDescent="0.35">
      <c r="A374" s="10"/>
      <c r="B374" s="2"/>
      <c r="C374" s="7"/>
      <c r="E374" s="7"/>
      <c r="F374" s="7"/>
      <c r="G374" s="7"/>
      <c r="I374" s="15"/>
    </row>
    <row r="375" spans="1:9" x14ac:dyDescent="0.35">
      <c r="A375" s="10"/>
      <c r="B375" s="2"/>
      <c r="C375" s="7"/>
      <c r="E375" s="7"/>
      <c r="F375" s="7"/>
      <c r="G375" s="7"/>
      <c r="I375" s="15"/>
    </row>
    <row r="376" spans="1:9" x14ac:dyDescent="0.35">
      <c r="A376" s="10"/>
      <c r="B376" s="2"/>
      <c r="C376" s="7"/>
      <c r="E376" s="7"/>
      <c r="F376" s="7"/>
      <c r="G376" s="7"/>
      <c r="I376" s="15"/>
    </row>
    <row r="377" spans="1:9" x14ac:dyDescent="0.35">
      <c r="A377" s="10"/>
      <c r="B377" s="2"/>
      <c r="C377" s="7"/>
      <c r="E377" s="7"/>
      <c r="F377" s="7"/>
      <c r="G377" s="7"/>
      <c r="I377" s="15"/>
    </row>
    <row r="378" spans="1:9" x14ac:dyDescent="0.35">
      <c r="A378" s="10"/>
      <c r="B378" s="2"/>
      <c r="C378" s="7"/>
      <c r="E378" s="7"/>
      <c r="F378" s="7"/>
      <c r="G378" s="7"/>
      <c r="I378" s="15"/>
    </row>
    <row r="379" spans="1:9" x14ac:dyDescent="0.35">
      <c r="A379" s="10"/>
      <c r="B379" s="2"/>
      <c r="C379" s="7"/>
      <c r="E379" s="7"/>
      <c r="F379" s="7"/>
      <c r="G379" s="7"/>
      <c r="I379" s="15"/>
    </row>
    <row r="380" spans="1:9" x14ac:dyDescent="0.35">
      <c r="A380" s="10"/>
      <c r="B380" s="2"/>
      <c r="C380" s="7"/>
      <c r="E380" s="7"/>
      <c r="F380" s="7"/>
      <c r="G380" s="7"/>
      <c r="I380" s="15"/>
    </row>
    <row r="381" spans="1:9" x14ac:dyDescent="0.35">
      <c r="A381" s="10"/>
      <c r="B381" s="2"/>
      <c r="C381" s="7"/>
      <c r="E381" s="7"/>
      <c r="F381" s="7"/>
      <c r="G381" s="7"/>
      <c r="I381" s="15"/>
    </row>
    <row r="382" spans="1:9" x14ac:dyDescent="0.35">
      <c r="A382" s="10"/>
      <c r="B382" s="2"/>
      <c r="C382" s="7"/>
      <c r="E382" s="7"/>
      <c r="F382" s="7"/>
      <c r="G382" s="7"/>
      <c r="I382" s="15"/>
    </row>
    <row r="383" spans="1:9" x14ac:dyDescent="0.35">
      <c r="A383" s="10"/>
      <c r="B383" s="2"/>
      <c r="C383" s="7"/>
      <c r="E383" s="7"/>
      <c r="F383" s="7"/>
      <c r="G383" s="7"/>
      <c r="I383" s="15"/>
    </row>
    <row r="384" spans="1:9" x14ac:dyDescent="0.35">
      <c r="A384" s="10"/>
      <c r="B384" s="2"/>
      <c r="C384" s="7"/>
      <c r="E384" s="7"/>
      <c r="F384" s="7"/>
      <c r="G384" s="7"/>
      <c r="I384" s="15"/>
    </row>
    <row r="385" spans="1:9" x14ac:dyDescent="0.35">
      <c r="A385" s="10"/>
      <c r="B385" s="2"/>
      <c r="C385" s="7"/>
      <c r="E385" s="7"/>
      <c r="F385" s="7"/>
      <c r="G385" s="7"/>
      <c r="I385" s="15"/>
    </row>
    <row r="386" spans="1:9" x14ac:dyDescent="0.35">
      <c r="A386" s="10"/>
      <c r="B386" s="2"/>
      <c r="C386" s="7"/>
      <c r="E386" s="7"/>
      <c r="F386" s="7"/>
      <c r="G386" s="7"/>
      <c r="I386" s="15"/>
    </row>
    <row r="387" spans="1:9" x14ac:dyDescent="0.35">
      <c r="A387" s="10"/>
      <c r="B387" s="2"/>
      <c r="C387" s="7"/>
      <c r="E387" s="7"/>
      <c r="F387" s="7"/>
      <c r="G387" s="7"/>
      <c r="I387" s="15"/>
    </row>
    <row r="388" spans="1:9" x14ac:dyDescent="0.35">
      <c r="A388" s="10"/>
      <c r="B388" s="2"/>
      <c r="C388" s="7"/>
      <c r="E388" s="7"/>
      <c r="F388" s="7"/>
      <c r="G388" s="7"/>
      <c r="I388" s="15"/>
    </row>
    <row r="389" spans="1:9" x14ac:dyDescent="0.35">
      <c r="A389" s="10"/>
      <c r="B389" s="2"/>
      <c r="C389" s="7"/>
      <c r="E389" s="7"/>
      <c r="F389" s="7"/>
      <c r="G389" s="7"/>
      <c r="I389" s="15"/>
    </row>
    <row r="390" spans="1:9" x14ac:dyDescent="0.35">
      <c r="A390" s="10"/>
      <c r="B390" s="2"/>
      <c r="C390" s="7"/>
      <c r="E390" s="7"/>
      <c r="F390" s="7"/>
      <c r="G390" s="7"/>
      <c r="I390" s="15"/>
    </row>
    <row r="391" spans="1:9" x14ac:dyDescent="0.35">
      <c r="A391" s="10"/>
      <c r="B391" s="2"/>
      <c r="C391" s="7"/>
      <c r="E391" s="7"/>
      <c r="F391" s="7"/>
      <c r="G391" s="7"/>
      <c r="I391" s="15"/>
    </row>
    <row r="392" spans="1:9" x14ac:dyDescent="0.35">
      <c r="A392" s="10"/>
      <c r="B392" s="2"/>
      <c r="C392" s="7"/>
      <c r="E392" s="7"/>
      <c r="F392" s="7"/>
      <c r="G392" s="7"/>
      <c r="I392" s="15"/>
    </row>
    <row r="393" spans="1:9" x14ac:dyDescent="0.35">
      <c r="A393" s="10"/>
      <c r="B393" s="2"/>
      <c r="C393" s="7"/>
      <c r="E393" s="7"/>
      <c r="F393" s="7"/>
      <c r="G393" s="7"/>
      <c r="I393" s="15"/>
    </row>
    <row r="394" spans="1:9" x14ac:dyDescent="0.35">
      <c r="A394" s="10"/>
      <c r="B394" s="2"/>
      <c r="C394" s="7"/>
      <c r="E394" s="7"/>
      <c r="F394" s="7"/>
      <c r="G394" s="7"/>
      <c r="I394" s="15"/>
    </row>
    <row r="395" spans="1:9" x14ac:dyDescent="0.35">
      <c r="A395" s="10"/>
      <c r="B395" s="2"/>
      <c r="C395" s="7"/>
      <c r="E395" s="7"/>
      <c r="F395" s="7"/>
      <c r="G395" s="7"/>
      <c r="I395" s="15"/>
    </row>
    <row r="396" spans="1:9" x14ac:dyDescent="0.35">
      <c r="A396" s="10"/>
      <c r="B396" s="2"/>
      <c r="C396" s="7"/>
      <c r="E396" s="7"/>
      <c r="F396" s="7"/>
      <c r="G396" s="7"/>
      <c r="I396" s="15"/>
    </row>
    <row r="397" spans="1:9" x14ac:dyDescent="0.35">
      <c r="A397" s="10"/>
      <c r="B397" s="2"/>
      <c r="C397" s="7"/>
      <c r="E397" s="7"/>
      <c r="F397" s="7"/>
      <c r="G397" s="7"/>
      <c r="I397" s="15"/>
    </row>
    <row r="398" spans="1:9" x14ac:dyDescent="0.35">
      <c r="A398" s="10"/>
      <c r="B398" s="2"/>
      <c r="C398" s="7"/>
      <c r="E398" s="7"/>
      <c r="F398" s="7"/>
      <c r="G398" s="7"/>
      <c r="I398" s="15"/>
    </row>
    <row r="399" spans="1:9" x14ac:dyDescent="0.35">
      <c r="A399" s="10"/>
      <c r="B399" s="2"/>
      <c r="C399" s="7"/>
      <c r="E399" s="7"/>
      <c r="F399" s="7"/>
      <c r="G399" s="7"/>
      <c r="I399" s="15"/>
    </row>
    <row r="400" spans="1:9" x14ac:dyDescent="0.35">
      <c r="A400" s="10"/>
      <c r="B400" s="2"/>
      <c r="C400" s="7"/>
      <c r="E400" s="7"/>
      <c r="F400" s="7"/>
      <c r="G400" s="7"/>
      <c r="I400" s="15"/>
    </row>
    <row r="401" spans="1:9" x14ac:dyDescent="0.35">
      <c r="A401" s="10"/>
      <c r="B401" s="2"/>
      <c r="C401" s="7"/>
      <c r="E401" s="7"/>
      <c r="F401" s="7"/>
      <c r="G401" s="7"/>
      <c r="I401" s="15"/>
    </row>
    <row r="402" spans="1:9" x14ac:dyDescent="0.35">
      <c r="A402" s="10"/>
      <c r="B402" s="2"/>
      <c r="C402" s="7"/>
      <c r="E402" s="7"/>
      <c r="F402" s="7"/>
      <c r="G402" s="7"/>
      <c r="I402" s="15"/>
    </row>
    <row r="403" spans="1:9" x14ac:dyDescent="0.35">
      <c r="A403" s="10"/>
      <c r="B403" s="2"/>
      <c r="C403" s="7"/>
      <c r="E403" s="7"/>
      <c r="F403" s="7"/>
      <c r="G403" s="7"/>
      <c r="I403" s="15"/>
    </row>
    <row r="404" spans="1:9" x14ac:dyDescent="0.35">
      <c r="A404" s="10"/>
      <c r="B404" s="2"/>
      <c r="C404" s="7"/>
      <c r="E404" s="7"/>
      <c r="F404" s="7"/>
      <c r="G404" s="7"/>
      <c r="I404" s="15"/>
    </row>
    <row r="405" spans="1:9" x14ac:dyDescent="0.35">
      <c r="A405" s="10"/>
      <c r="B405" s="2"/>
      <c r="C405" s="7"/>
      <c r="E405" s="7"/>
      <c r="F405" s="7"/>
      <c r="G405" s="7"/>
      <c r="I405" s="15"/>
    </row>
    <row r="406" spans="1:9" x14ac:dyDescent="0.35">
      <c r="A406" s="10"/>
      <c r="B406" s="2"/>
      <c r="C406" s="7"/>
      <c r="E406" s="7"/>
      <c r="F406" s="7"/>
      <c r="G406" s="7"/>
      <c r="I406" s="15"/>
    </row>
    <row r="407" spans="1:9" x14ac:dyDescent="0.35">
      <c r="A407" s="10"/>
      <c r="B407" s="2"/>
      <c r="C407" s="7"/>
      <c r="E407" s="7"/>
      <c r="F407" s="7"/>
      <c r="G407" s="7"/>
      <c r="I407" s="15"/>
    </row>
    <row r="408" spans="1:9" x14ac:dyDescent="0.35">
      <c r="A408" s="10"/>
      <c r="B408" s="2"/>
      <c r="C408" s="7"/>
      <c r="E408" s="7"/>
      <c r="F408" s="7"/>
      <c r="G408" s="7"/>
      <c r="I408" s="15"/>
    </row>
    <row r="409" spans="1:9" x14ac:dyDescent="0.35">
      <c r="A409" s="10"/>
      <c r="B409" s="2"/>
      <c r="C409" s="7"/>
      <c r="E409" s="7"/>
      <c r="F409" s="7"/>
      <c r="G409" s="7"/>
      <c r="I409" s="15"/>
    </row>
    <row r="410" spans="1:9" x14ac:dyDescent="0.35">
      <c r="A410" s="10"/>
      <c r="B410" s="2"/>
      <c r="C410" s="7"/>
      <c r="E410" s="7"/>
      <c r="F410" s="7"/>
      <c r="G410" s="7"/>
      <c r="I410" s="15"/>
    </row>
    <row r="411" spans="1:9" x14ac:dyDescent="0.35">
      <c r="A411" s="10"/>
      <c r="B411" s="2"/>
      <c r="C411" s="7"/>
      <c r="E411" s="7"/>
      <c r="F411" s="7"/>
      <c r="G411" s="7"/>
      <c r="I411" s="15"/>
    </row>
    <row r="412" spans="1:9" x14ac:dyDescent="0.35">
      <c r="A412" s="10"/>
      <c r="B412" s="2"/>
      <c r="C412" s="7"/>
      <c r="E412" s="7"/>
      <c r="F412" s="7"/>
      <c r="G412" s="7"/>
      <c r="I412" s="15"/>
    </row>
    <row r="413" spans="1:9" x14ac:dyDescent="0.35">
      <c r="A413" s="10"/>
      <c r="B413" s="2"/>
      <c r="C413" s="7"/>
      <c r="E413" s="7"/>
      <c r="F413" s="7"/>
      <c r="G413" s="7"/>
      <c r="I413" s="15"/>
    </row>
    <row r="414" spans="1:9" x14ac:dyDescent="0.35">
      <c r="A414" s="10"/>
      <c r="B414" s="2"/>
      <c r="C414" s="7"/>
      <c r="E414" s="7"/>
      <c r="F414" s="7"/>
      <c r="G414" s="7"/>
      <c r="I414" s="15"/>
    </row>
    <row r="415" spans="1:9" x14ac:dyDescent="0.35">
      <c r="A415" s="10"/>
      <c r="B415" s="2"/>
      <c r="C415" s="7"/>
      <c r="E415" s="7"/>
      <c r="F415" s="7"/>
      <c r="G415" s="7"/>
      <c r="I415" s="15"/>
    </row>
    <row r="416" spans="1:9" x14ac:dyDescent="0.35">
      <c r="A416" s="10"/>
      <c r="B416" s="2"/>
      <c r="C416" s="7"/>
      <c r="E416" s="7"/>
      <c r="F416" s="7"/>
      <c r="G416" s="7"/>
      <c r="I416" s="15"/>
    </row>
    <row r="417" spans="1:9" x14ac:dyDescent="0.35">
      <c r="A417" s="10"/>
      <c r="B417" s="2"/>
      <c r="C417" s="7"/>
      <c r="E417" s="7"/>
      <c r="F417" s="7"/>
      <c r="G417" s="7"/>
      <c r="I417" s="15"/>
    </row>
    <row r="418" spans="1:9" x14ac:dyDescent="0.35">
      <c r="A418" s="10"/>
      <c r="B418" s="2"/>
      <c r="C418" s="7"/>
      <c r="E418" s="7"/>
      <c r="F418" s="7"/>
      <c r="G418" s="7"/>
      <c r="I418" s="15"/>
    </row>
    <row r="419" spans="1:9" x14ac:dyDescent="0.35">
      <c r="A419" s="10"/>
      <c r="B419" s="2"/>
      <c r="C419" s="7"/>
      <c r="E419" s="7"/>
      <c r="F419" s="7"/>
      <c r="G419" s="7"/>
      <c r="I419" s="15"/>
    </row>
    <row r="420" spans="1:9" x14ac:dyDescent="0.35">
      <c r="A420" s="10"/>
      <c r="B420" s="2"/>
      <c r="C420" s="7"/>
      <c r="E420" s="7"/>
      <c r="F420" s="7"/>
      <c r="G420" s="7"/>
      <c r="I420" s="15"/>
    </row>
    <row r="421" spans="1:9" x14ac:dyDescent="0.35">
      <c r="A421" s="10"/>
      <c r="B421" s="2"/>
      <c r="C421" s="7"/>
      <c r="E421" s="7"/>
      <c r="F421" s="7"/>
      <c r="G421" s="7"/>
      <c r="I421" s="15"/>
    </row>
    <row r="422" spans="1:9" x14ac:dyDescent="0.35">
      <c r="A422" s="10"/>
      <c r="B422" s="2"/>
      <c r="C422" s="7"/>
      <c r="E422" s="7"/>
      <c r="F422" s="7"/>
      <c r="G422" s="7"/>
      <c r="I422" s="15"/>
    </row>
    <row r="423" spans="1:9" x14ac:dyDescent="0.35">
      <c r="A423" s="10"/>
      <c r="B423" s="2"/>
      <c r="C423" s="7"/>
      <c r="E423" s="7"/>
      <c r="F423" s="7"/>
      <c r="G423" s="7"/>
      <c r="I423" s="15"/>
    </row>
    <row r="424" spans="1:9" x14ac:dyDescent="0.35">
      <c r="A424" s="10"/>
      <c r="B424" s="2"/>
      <c r="C424" s="7"/>
      <c r="E424" s="7"/>
      <c r="F424" s="7"/>
      <c r="G424" s="7"/>
      <c r="I424" s="15"/>
    </row>
    <row r="425" spans="1:9" x14ac:dyDescent="0.35">
      <c r="A425" s="10"/>
      <c r="B425" s="2"/>
      <c r="C425" s="7"/>
      <c r="E425" s="7"/>
      <c r="F425" s="7"/>
      <c r="G425" s="7"/>
      <c r="I425" s="15"/>
    </row>
    <row r="426" spans="1:9" x14ac:dyDescent="0.35">
      <c r="A426" s="10"/>
      <c r="B426" s="2"/>
      <c r="C426" s="7"/>
      <c r="E426" s="7"/>
      <c r="F426" s="7"/>
      <c r="G426" s="7"/>
      <c r="I426" s="15"/>
    </row>
    <row r="427" spans="1:9" x14ac:dyDescent="0.35">
      <c r="A427" s="10"/>
      <c r="B427" s="2"/>
      <c r="C427" s="7"/>
      <c r="E427" s="7"/>
      <c r="F427" s="7"/>
      <c r="G427" s="7"/>
      <c r="I427" s="15"/>
    </row>
    <row r="428" spans="1:9" x14ac:dyDescent="0.35">
      <c r="A428" s="10"/>
      <c r="B428" s="2"/>
      <c r="C428" s="7"/>
      <c r="E428" s="7"/>
      <c r="F428" s="7"/>
      <c r="G428" s="7"/>
      <c r="I428" s="15"/>
    </row>
    <row r="429" spans="1:9" x14ac:dyDescent="0.35">
      <c r="A429" s="10"/>
      <c r="B429" s="2"/>
      <c r="C429" s="7"/>
      <c r="E429" s="7"/>
      <c r="F429" s="7"/>
      <c r="G429" s="7"/>
      <c r="I429" s="15"/>
    </row>
    <row r="430" spans="1:9" x14ac:dyDescent="0.35">
      <c r="A430" s="10"/>
      <c r="B430" s="2"/>
      <c r="C430" s="7"/>
      <c r="E430" s="7"/>
      <c r="F430" s="7"/>
      <c r="G430" s="7"/>
      <c r="I430" s="15"/>
    </row>
    <row r="431" spans="1:9" x14ac:dyDescent="0.35">
      <c r="A431" s="10"/>
      <c r="B431" s="2"/>
      <c r="C431" s="7"/>
      <c r="E431" s="7"/>
      <c r="F431" s="7"/>
      <c r="G431" s="7"/>
      <c r="I431" s="15"/>
    </row>
    <row r="432" spans="1:9" x14ac:dyDescent="0.35">
      <c r="A432" s="10"/>
      <c r="B432" s="2"/>
      <c r="C432" s="7"/>
      <c r="E432" s="7"/>
      <c r="F432" s="7"/>
      <c r="G432" s="7"/>
      <c r="I432" s="15"/>
    </row>
    <row r="433" spans="1:9" x14ac:dyDescent="0.35">
      <c r="A433" s="10"/>
      <c r="B433" s="2"/>
      <c r="C433" s="7"/>
      <c r="E433" s="7"/>
      <c r="F433" s="7"/>
      <c r="G433" s="7"/>
      <c r="I433" s="15"/>
    </row>
    <row r="434" spans="1:9" x14ac:dyDescent="0.35">
      <c r="A434" s="10"/>
      <c r="B434" s="2"/>
      <c r="C434" s="7"/>
      <c r="E434" s="7"/>
      <c r="F434" s="7"/>
      <c r="G434" s="7"/>
      <c r="I434" s="15"/>
    </row>
    <row r="435" spans="1:9" x14ac:dyDescent="0.35">
      <c r="A435" s="10"/>
      <c r="B435" s="2"/>
      <c r="C435" s="7"/>
      <c r="E435" s="7"/>
      <c r="F435" s="7"/>
      <c r="G435" s="7"/>
      <c r="I435" s="15"/>
    </row>
    <row r="436" spans="1:9" x14ac:dyDescent="0.35">
      <c r="A436" s="10"/>
      <c r="B436" s="2"/>
      <c r="C436" s="7"/>
      <c r="E436" s="7"/>
      <c r="F436" s="7"/>
      <c r="G436" s="7"/>
      <c r="I436" s="15"/>
    </row>
    <row r="437" spans="1:9" x14ac:dyDescent="0.35">
      <c r="A437" s="10"/>
      <c r="B437" s="2"/>
      <c r="C437" s="7"/>
      <c r="E437" s="7"/>
      <c r="F437" s="7"/>
      <c r="G437" s="7"/>
      <c r="I437" s="15"/>
    </row>
    <row r="438" spans="1:9" x14ac:dyDescent="0.35">
      <c r="A438" s="10"/>
      <c r="B438" s="2"/>
      <c r="C438" s="7"/>
      <c r="E438" s="7"/>
      <c r="F438" s="7"/>
      <c r="G438" s="7"/>
      <c r="I438" s="15"/>
    </row>
    <row r="439" spans="1:9" x14ac:dyDescent="0.35">
      <c r="A439" s="10"/>
      <c r="B439" s="2"/>
      <c r="C439" s="7"/>
      <c r="E439" s="7"/>
      <c r="F439" s="7"/>
      <c r="G439" s="7"/>
      <c r="I439" s="15"/>
    </row>
    <row r="440" spans="1:9" x14ac:dyDescent="0.35">
      <c r="A440" s="10"/>
      <c r="B440" s="2"/>
      <c r="C440" s="7"/>
      <c r="E440" s="7"/>
      <c r="F440" s="7"/>
      <c r="G440" s="7"/>
      <c r="I440" s="15"/>
    </row>
    <row r="441" spans="1:9" x14ac:dyDescent="0.35">
      <c r="A441" s="10"/>
      <c r="B441" s="2"/>
      <c r="C441" s="7"/>
      <c r="E441" s="7"/>
      <c r="F441" s="7"/>
      <c r="G441" s="7"/>
      <c r="I441" s="15"/>
    </row>
    <row r="442" spans="1:9" x14ac:dyDescent="0.35">
      <c r="A442" s="10"/>
      <c r="B442" s="2"/>
      <c r="C442" s="7"/>
      <c r="E442" s="7"/>
      <c r="F442" s="7"/>
      <c r="G442" s="7"/>
      <c r="I442" s="15"/>
    </row>
    <row r="443" spans="1:9" x14ac:dyDescent="0.35">
      <c r="A443" s="10"/>
      <c r="B443" s="2"/>
      <c r="C443" s="7"/>
      <c r="E443" s="7"/>
      <c r="F443" s="7"/>
      <c r="G443" s="7"/>
      <c r="I443" s="15"/>
    </row>
    <row r="444" spans="1:9" x14ac:dyDescent="0.35">
      <c r="A444" s="10"/>
      <c r="B444" s="2"/>
      <c r="C444" s="7"/>
      <c r="E444" s="7"/>
      <c r="F444" s="7"/>
      <c r="G444" s="7"/>
      <c r="I444" s="15"/>
    </row>
    <row r="445" spans="1:9" x14ac:dyDescent="0.35">
      <c r="A445" s="10"/>
      <c r="B445" s="2"/>
      <c r="C445" s="7"/>
      <c r="E445" s="7"/>
      <c r="F445" s="7"/>
      <c r="G445" s="7"/>
      <c r="I445" s="15"/>
    </row>
    <row r="446" spans="1:9" x14ac:dyDescent="0.35">
      <c r="A446" s="10"/>
      <c r="B446" s="2"/>
      <c r="C446" s="7"/>
      <c r="E446" s="7"/>
      <c r="F446" s="7"/>
      <c r="G446" s="7"/>
      <c r="I446" s="15"/>
    </row>
    <row r="447" spans="1:9" x14ac:dyDescent="0.35">
      <c r="A447" s="10"/>
      <c r="B447" s="2"/>
      <c r="C447" s="7"/>
      <c r="E447" s="7"/>
      <c r="F447" s="7"/>
      <c r="G447" s="7"/>
      <c r="I447" s="15"/>
    </row>
    <row r="448" spans="1:9" x14ac:dyDescent="0.35">
      <c r="A448" s="10"/>
      <c r="B448" s="2"/>
      <c r="C448" s="7"/>
      <c r="E448" s="7"/>
      <c r="F448" s="7"/>
      <c r="G448" s="7"/>
      <c r="I448" s="15"/>
    </row>
    <row r="449" spans="1:9" x14ac:dyDescent="0.35">
      <c r="A449" s="10"/>
      <c r="B449" s="2"/>
      <c r="C449" s="7"/>
      <c r="E449" s="7"/>
      <c r="F449" s="7"/>
      <c r="G449" s="7"/>
      <c r="I449" s="15"/>
    </row>
    <row r="450" spans="1:9" x14ac:dyDescent="0.35">
      <c r="A450" s="10"/>
      <c r="B450" s="2"/>
      <c r="C450" s="7"/>
      <c r="E450" s="7"/>
      <c r="F450" s="7"/>
      <c r="G450" s="7"/>
      <c r="I450" s="15"/>
    </row>
    <row r="451" spans="1:9" x14ac:dyDescent="0.35">
      <c r="A451" s="10"/>
      <c r="B451" s="2"/>
      <c r="C451" s="7"/>
      <c r="E451" s="7"/>
      <c r="F451" s="7"/>
      <c r="G451" s="7"/>
      <c r="I451" s="15"/>
    </row>
    <row r="452" spans="1:9" x14ac:dyDescent="0.35">
      <c r="A452" s="10"/>
      <c r="B452" s="2"/>
      <c r="C452" s="7"/>
      <c r="E452" s="7"/>
      <c r="F452" s="7"/>
      <c r="G452" s="7"/>
      <c r="I452" s="15"/>
    </row>
    <row r="453" spans="1:9" x14ac:dyDescent="0.35">
      <c r="A453" s="10"/>
      <c r="B453" s="2"/>
      <c r="C453" s="7"/>
      <c r="E453" s="7"/>
      <c r="F453" s="7"/>
      <c r="G453" s="7"/>
      <c r="I453" s="15"/>
    </row>
    <row r="454" spans="1:9" x14ac:dyDescent="0.35">
      <c r="A454" s="10"/>
      <c r="B454" s="2"/>
      <c r="C454" s="7"/>
      <c r="E454" s="7"/>
      <c r="F454" s="7"/>
      <c r="G454" s="7"/>
      <c r="I454" s="15"/>
    </row>
    <row r="455" spans="1:9" x14ac:dyDescent="0.35">
      <c r="A455" s="10"/>
      <c r="B455" s="2"/>
      <c r="C455" s="7"/>
      <c r="E455" s="7"/>
      <c r="F455" s="7"/>
      <c r="G455" s="7"/>
      <c r="I455" s="15"/>
    </row>
    <row r="456" spans="1:9" x14ac:dyDescent="0.35">
      <c r="A456" s="10"/>
      <c r="B456" s="2"/>
      <c r="C456" s="7"/>
      <c r="E456" s="7"/>
      <c r="F456" s="7"/>
      <c r="G456" s="7"/>
      <c r="I456" s="15"/>
    </row>
    <row r="457" spans="1:9" x14ac:dyDescent="0.35">
      <c r="A457" s="10"/>
      <c r="B457" s="2"/>
      <c r="C457" s="7"/>
      <c r="E457" s="7"/>
      <c r="F457" s="7"/>
      <c r="G457" s="7"/>
      <c r="I457" s="15"/>
    </row>
    <row r="458" spans="1:9" x14ac:dyDescent="0.35">
      <c r="A458" s="10"/>
      <c r="B458" s="2"/>
      <c r="C458" s="7"/>
      <c r="E458" s="7"/>
      <c r="F458" s="7"/>
      <c r="G458" s="7"/>
      <c r="I458" s="15"/>
    </row>
    <row r="459" spans="1:9" x14ac:dyDescent="0.35">
      <c r="A459" s="10"/>
      <c r="B459" s="2"/>
      <c r="C459" s="7"/>
      <c r="E459" s="7"/>
      <c r="F459" s="7"/>
      <c r="G459" s="7"/>
      <c r="I459" s="15"/>
    </row>
    <row r="460" spans="1:9" x14ac:dyDescent="0.35">
      <c r="A460" s="10"/>
      <c r="B460" s="2"/>
      <c r="C460" s="7"/>
      <c r="E460" s="7"/>
      <c r="F460" s="7"/>
      <c r="G460" s="7"/>
      <c r="I460" s="15"/>
    </row>
    <row r="461" spans="1:9" x14ac:dyDescent="0.35">
      <c r="A461" s="10"/>
      <c r="B461" s="2"/>
      <c r="C461" s="7"/>
      <c r="E461" s="7"/>
      <c r="F461" s="7"/>
      <c r="G461" s="7"/>
      <c r="I461" s="15"/>
    </row>
    <row r="462" spans="1:9" x14ac:dyDescent="0.35">
      <c r="A462" s="10"/>
      <c r="B462" s="2"/>
      <c r="C462" s="7"/>
      <c r="E462" s="7"/>
      <c r="F462" s="7"/>
      <c r="G462" s="7"/>
      <c r="I462" s="15"/>
    </row>
    <row r="463" spans="1:9" x14ac:dyDescent="0.35">
      <c r="A463" s="10"/>
      <c r="B463" s="2"/>
      <c r="C463" s="7"/>
      <c r="E463" s="7"/>
      <c r="F463" s="7"/>
      <c r="G463" s="7"/>
      <c r="I463" s="15"/>
    </row>
    <row r="464" spans="1:9" x14ac:dyDescent="0.35">
      <c r="A464" s="10"/>
      <c r="B464" s="2"/>
      <c r="C464" s="7"/>
      <c r="E464" s="7"/>
      <c r="F464" s="7"/>
      <c r="G464" s="7"/>
      <c r="I464" s="15"/>
    </row>
    <row r="465" spans="1:9" x14ac:dyDescent="0.35">
      <c r="A465" s="10"/>
      <c r="B465" s="2"/>
      <c r="C465" s="7"/>
      <c r="E465" s="7"/>
      <c r="F465" s="7"/>
      <c r="G465" s="7"/>
      <c r="I465" s="15"/>
    </row>
    <row r="466" spans="1:9" x14ac:dyDescent="0.35">
      <c r="A466" s="10"/>
      <c r="B466" s="2"/>
      <c r="C466" s="7"/>
      <c r="E466" s="7"/>
      <c r="F466" s="7"/>
      <c r="G466" s="7"/>
      <c r="I466" s="15"/>
    </row>
    <row r="467" spans="1:9" x14ac:dyDescent="0.35">
      <c r="A467" s="10"/>
      <c r="B467" s="2"/>
      <c r="C467" s="7"/>
      <c r="E467" s="7"/>
      <c r="F467" s="7"/>
      <c r="G467" s="7"/>
      <c r="I467" s="15"/>
    </row>
    <row r="468" spans="1:9" x14ac:dyDescent="0.35">
      <c r="A468" s="10"/>
      <c r="B468" s="2"/>
      <c r="C468" s="7"/>
      <c r="E468" s="7"/>
      <c r="F468" s="7"/>
      <c r="G468" s="7"/>
      <c r="I468" s="15"/>
    </row>
    <row r="469" spans="1:9" x14ac:dyDescent="0.35">
      <c r="A469" s="10"/>
      <c r="B469" s="2"/>
      <c r="C469" s="7"/>
      <c r="E469" s="7"/>
      <c r="F469" s="7"/>
      <c r="G469" s="7"/>
      <c r="I469" s="15"/>
    </row>
    <row r="470" spans="1:9" x14ac:dyDescent="0.35">
      <c r="A470" s="10"/>
      <c r="B470" s="2"/>
      <c r="C470" s="7"/>
      <c r="E470" s="7"/>
      <c r="F470" s="7"/>
      <c r="G470" s="7"/>
      <c r="I470" s="15"/>
    </row>
    <row r="471" spans="1:9" x14ac:dyDescent="0.35">
      <c r="A471" s="10"/>
      <c r="B471" s="2"/>
      <c r="C471" s="7"/>
      <c r="E471" s="7"/>
      <c r="F471" s="7"/>
      <c r="G471" s="7"/>
      <c r="I471" s="15"/>
    </row>
    <row r="472" spans="1:9" x14ac:dyDescent="0.35">
      <c r="A472" s="10"/>
      <c r="B472" s="2"/>
      <c r="C472" s="7"/>
      <c r="E472" s="7"/>
      <c r="F472" s="7"/>
      <c r="G472" s="7"/>
      <c r="I472" s="15"/>
    </row>
    <row r="473" spans="1:9" x14ac:dyDescent="0.35">
      <c r="A473" s="10"/>
      <c r="B473" s="2"/>
      <c r="C473" s="7"/>
      <c r="E473" s="7"/>
      <c r="F473" s="7"/>
      <c r="G473" s="7"/>
      <c r="I473" s="15"/>
    </row>
    <row r="474" spans="1:9" x14ac:dyDescent="0.35">
      <c r="A474" s="10"/>
      <c r="B474" s="2"/>
      <c r="C474" s="7"/>
      <c r="E474" s="7"/>
      <c r="F474" s="7"/>
      <c r="G474" s="7"/>
      <c r="I474" s="15"/>
    </row>
    <row r="475" spans="1:9" x14ac:dyDescent="0.35">
      <c r="A475" s="10"/>
      <c r="B475" s="2"/>
      <c r="C475" s="7"/>
      <c r="E475" s="7"/>
      <c r="F475" s="7"/>
      <c r="G475" s="7"/>
      <c r="I475" s="15"/>
    </row>
    <row r="476" spans="1:9" x14ac:dyDescent="0.35">
      <c r="A476" s="10"/>
      <c r="B476" s="2"/>
      <c r="C476" s="7"/>
      <c r="E476" s="7"/>
      <c r="F476" s="7"/>
      <c r="G476" s="7"/>
      <c r="I476" s="15"/>
    </row>
    <row r="477" spans="1:9" x14ac:dyDescent="0.35">
      <c r="A477" s="10"/>
      <c r="B477" s="2"/>
      <c r="C477" s="7"/>
      <c r="E477" s="7"/>
      <c r="F477" s="7"/>
      <c r="G477" s="7"/>
      <c r="I477" s="15"/>
    </row>
    <row r="478" spans="1:9" x14ac:dyDescent="0.35">
      <c r="A478" s="10"/>
      <c r="B478" s="2"/>
      <c r="C478" s="7"/>
      <c r="E478" s="7"/>
      <c r="F478" s="7"/>
      <c r="G478" s="7"/>
      <c r="I478" s="15"/>
    </row>
    <row r="479" spans="1:9" x14ac:dyDescent="0.35">
      <c r="A479" s="10"/>
      <c r="B479" s="2"/>
      <c r="C479" s="7"/>
      <c r="E479" s="7"/>
      <c r="F479" s="7"/>
      <c r="G479" s="7"/>
      <c r="I479" s="15"/>
    </row>
    <row r="480" spans="1:9" x14ac:dyDescent="0.35">
      <c r="A480" s="10"/>
      <c r="B480" s="2"/>
      <c r="C480" s="7"/>
      <c r="E480" s="7"/>
      <c r="F480" s="7"/>
      <c r="G480" s="7"/>
      <c r="I480" s="15"/>
    </row>
    <row r="481" spans="1:9" x14ac:dyDescent="0.35">
      <c r="A481" s="10"/>
      <c r="B481" s="2"/>
      <c r="C481" s="7"/>
      <c r="E481" s="7"/>
      <c r="F481" s="7"/>
      <c r="G481" s="7"/>
      <c r="I481" s="15"/>
    </row>
    <row r="482" spans="1:9" x14ac:dyDescent="0.35">
      <c r="A482" s="10"/>
      <c r="B482" s="2"/>
      <c r="C482" s="7"/>
      <c r="E482" s="7"/>
      <c r="F482" s="7"/>
      <c r="G482" s="7"/>
      <c r="I482" s="15"/>
    </row>
    <row r="483" spans="1:9" x14ac:dyDescent="0.35">
      <c r="A483" s="10"/>
      <c r="B483" s="2"/>
      <c r="C483" s="7"/>
      <c r="E483" s="7"/>
      <c r="F483" s="7"/>
      <c r="G483" s="7"/>
      <c r="I483" s="15"/>
    </row>
    <row r="484" spans="1:9" x14ac:dyDescent="0.35">
      <c r="A484" s="10"/>
      <c r="B484" s="2"/>
      <c r="C484" s="7"/>
      <c r="E484" s="7"/>
      <c r="F484" s="7"/>
      <c r="G484" s="7"/>
      <c r="I484" s="15"/>
    </row>
    <row r="485" spans="1:9" x14ac:dyDescent="0.35">
      <c r="A485" s="10"/>
      <c r="B485" s="2"/>
      <c r="C485" s="7"/>
      <c r="E485" s="7"/>
      <c r="F485" s="7"/>
      <c r="G485" s="7"/>
      <c r="I485" s="15"/>
    </row>
    <row r="486" spans="1:9" x14ac:dyDescent="0.35">
      <c r="A486" s="10"/>
      <c r="B486" s="2"/>
      <c r="C486" s="7"/>
      <c r="E486" s="7"/>
      <c r="F486" s="7"/>
      <c r="G486" s="7"/>
      <c r="I486" s="15"/>
    </row>
    <row r="487" spans="1:9" x14ac:dyDescent="0.35">
      <c r="A487" s="10"/>
      <c r="B487" s="2"/>
      <c r="C487" s="7"/>
      <c r="E487" s="7"/>
      <c r="F487" s="7"/>
      <c r="G487" s="7"/>
      <c r="I487" s="15"/>
    </row>
    <row r="488" spans="1:9" x14ac:dyDescent="0.35">
      <c r="A488" s="10"/>
      <c r="B488" s="2"/>
      <c r="C488" s="7"/>
      <c r="E488" s="7"/>
      <c r="F488" s="7"/>
      <c r="G488" s="7"/>
      <c r="I488" s="15"/>
    </row>
    <row r="489" spans="1:9" x14ac:dyDescent="0.35">
      <c r="A489" s="10"/>
      <c r="B489" s="2"/>
      <c r="C489" s="7"/>
      <c r="E489" s="7"/>
      <c r="F489" s="7"/>
      <c r="G489" s="7"/>
      <c r="I489" s="15"/>
    </row>
    <row r="490" spans="1:9" x14ac:dyDescent="0.35">
      <c r="A490" s="10"/>
      <c r="B490" s="2"/>
      <c r="C490" s="7"/>
      <c r="E490" s="7"/>
      <c r="F490" s="7"/>
      <c r="G490" s="7"/>
      <c r="I490" s="15"/>
    </row>
    <row r="491" spans="1:9" x14ac:dyDescent="0.35">
      <c r="A491" s="10"/>
      <c r="B491" s="2"/>
      <c r="C491" s="7"/>
      <c r="E491" s="7"/>
      <c r="F491" s="7"/>
      <c r="G491" s="7"/>
      <c r="I491" s="15"/>
    </row>
    <row r="492" spans="1:9" x14ac:dyDescent="0.35">
      <c r="A492" s="10"/>
      <c r="B492" s="2"/>
      <c r="C492" s="7"/>
      <c r="E492" s="7"/>
      <c r="F492" s="7"/>
      <c r="G492" s="7"/>
      <c r="I492" s="15"/>
    </row>
    <row r="493" spans="1:9" x14ac:dyDescent="0.35">
      <c r="A493" s="10"/>
      <c r="B493" s="2"/>
      <c r="C493" s="7"/>
      <c r="E493" s="7"/>
      <c r="F493" s="7"/>
      <c r="G493" s="7"/>
      <c r="I493" s="15"/>
    </row>
    <row r="494" spans="1:9" x14ac:dyDescent="0.35">
      <c r="A494" s="10"/>
      <c r="B494" s="2"/>
      <c r="C494" s="7"/>
      <c r="E494" s="7"/>
      <c r="F494" s="7"/>
      <c r="G494" s="7"/>
      <c r="I494" s="15"/>
    </row>
    <row r="495" spans="1:9" x14ac:dyDescent="0.35">
      <c r="A495" s="10"/>
      <c r="B495" s="2"/>
      <c r="C495" s="7"/>
      <c r="E495" s="7"/>
      <c r="F495" s="7"/>
      <c r="G495" s="7"/>
      <c r="I495" s="15"/>
    </row>
    <row r="496" spans="1:9" x14ac:dyDescent="0.35">
      <c r="A496" s="10"/>
      <c r="B496" s="2"/>
      <c r="C496" s="7"/>
      <c r="E496" s="7"/>
      <c r="F496" s="7"/>
      <c r="G496" s="7"/>
      <c r="I496" s="15"/>
    </row>
    <row r="497" spans="1:9" x14ac:dyDescent="0.35">
      <c r="A497" s="10"/>
      <c r="B497" s="2"/>
      <c r="C497" s="7"/>
      <c r="E497" s="7"/>
      <c r="F497" s="7"/>
      <c r="G497" s="7"/>
      <c r="I497" s="15"/>
    </row>
    <row r="498" spans="1:9" x14ac:dyDescent="0.35">
      <c r="A498" s="10"/>
      <c r="B498" s="2"/>
      <c r="C498" s="7"/>
      <c r="E498" s="7"/>
      <c r="F498" s="7"/>
      <c r="G498" s="7"/>
      <c r="I498" s="15"/>
    </row>
    <row r="499" spans="1:9" x14ac:dyDescent="0.35">
      <c r="A499" s="10"/>
      <c r="B499" s="2"/>
      <c r="C499" s="7"/>
      <c r="E499" s="7"/>
      <c r="F499" s="7"/>
      <c r="G499" s="7"/>
      <c r="I499" s="15"/>
    </row>
    <row r="500" spans="1:9" x14ac:dyDescent="0.35">
      <c r="A500" s="10"/>
      <c r="B500" s="2"/>
      <c r="C500" s="7"/>
      <c r="E500" s="7"/>
      <c r="F500" s="7"/>
      <c r="G500" s="7"/>
      <c r="I500" s="15"/>
    </row>
    <row r="501" spans="1:9" x14ac:dyDescent="0.35">
      <c r="A501" s="10"/>
      <c r="B501" s="2"/>
      <c r="C501" s="7"/>
      <c r="E501" s="7"/>
      <c r="F501" s="7"/>
      <c r="G501" s="7"/>
      <c r="I501" s="15"/>
    </row>
    <row r="502" spans="1:9" x14ac:dyDescent="0.35">
      <c r="A502" s="10"/>
      <c r="B502" s="2"/>
      <c r="C502" s="7"/>
      <c r="E502" s="7"/>
      <c r="F502" s="7"/>
      <c r="G502" s="7"/>
      <c r="I502" s="15"/>
    </row>
    <row r="503" spans="1:9" x14ac:dyDescent="0.35">
      <c r="A503" s="10"/>
      <c r="B503" s="2"/>
      <c r="C503" s="7"/>
      <c r="E503" s="7"/>
      <c r="F503" s="7"/>
      <c r="G503" s="7"/>
      <c r="I503" s="15"/>
    </row>
    <row r="504" spans="1:9" x14ac:dyDescent="0.35">
      <c r="A504" s="10"/>
      <c r="B504" s="2"/>
      <c r="C504" s="7"/>
      <c r="E504" s="7"/>
      <c r="F504" s="7"/>
      <c r="G504" s="7"/>
      <c r="I504" s="15"/>
    </row>
    <row r="505" spans="1:9" x14ac:dyDescent="0.35">
      <c r="A505" s="10"/>
      <c r="B505" s="2"/>
      <c r="C505" s="7"/>
      <c r="E505" s="7"/>
      <c r="F505" s="7"/>
      <c r="G505" s="7"/>
      <c r="I505" s="15"/>
    </row>
    <row r="506" spans="1:9" x14ac:dyDescent="0.35">
      <c r="A506" s="10"/>
      <c r="B506" s="2"/>
      <c r="C506" s="7"/>
      <c r="E506" s="7"/>
      <c r="F506" s="7"/>
      <c r="G506" s="7"/>
      <c r="I506" s="15"/>
    </row>
    <row r="507" spans="1:9" x14ac:dyDescent="0.35">
      <c r="A507" s="10"/>
      <c r="B507" s="2"/>
      <c r="C507" s="7"/>
      <c r="E507" s="7"/>
      <c r="F507" s="7"/>
      <c r="G507" s="7"/>
      <c r="I507" s="15"/>
    </row>
    <row r="508" spans="1:9" x14ac:dyDescent="0.35">
      <c r="A508" s="10"/>
      <c r="B508" s="2"/>
      <c r="C508" s="7"/>
      <c r="E508" s="7"/>
      <c r="F508" s="7"/>
      <c r="G508" s="7"/>
      <c r="I508" s="15"/>
    </row>
    <row r="509" spans="1:9" x14ac:dyDescent="0.35">
      <c r="A509" s="10"/>
      <c r="B509" s="2"/>
      <c r="C509" s="7"/>
      <c r="E509" s="7"/>
      <c r="F509" s="7"/>
      <c r="G509" s="7"/>
      <c r="I509" s="15"/>
    </row>
    <row r="510" spans="1:9" x14ac:dyDescent="0.35">
      <c r="A510" s="10"/>
      <c r="B510" s="2"/>
      <c r="C510" s="7"/>
      <c r="E510" s="7"/>
      <c r="F510" s="7"/>
      <c r="G510" s="7"/>
      <c r="I510" s="15"/>
    </row>
    <row r="511" spans="1:9" x14ac:dyDescent="0.35">
      <c r="A511" s="10"/>
      <c r="B511" s="2"/>
      <c r="C511" s="7"/>
      <c r="E511" s="7"/>
      <c r="F511" s="7"/>
      <c r="G511" s="7"/>
      <c r="I511" s="15"/>
    </row>
    <row r="512" spans="1:9" x14ac:dyDescent="0.35">
      <c r="A512" s="10"/>
      <c r="B512" s="2"/>
      <c r="C512" s="7"/>
      <c r="E512" s="7"/>
      <c r="F512" s="7"/>
      <c r="G512" s="7"/>
      <c r="I512" s="15"/>
    </row>
    <row r="513" spans="1:9" x14ac:dyDescent="0.35">
      <c r="A513" s="10"/>
      <c r="B513" s="2"/>
      <c r="C513" s="7"/>
      <c r="E513" s="7"/>
      <c r="F513" s="7"/>
      <c r="G513" s="7"/>
      <c r="I513" s="15"/>
    </row>
    <row r="514" spans="1:9" x14ac:dyDescent="0.35">
      <c r="A514" s="10"/>
      <c r="B514" s="2"/>
      <c r="C514" s="7"/>
      <c r="E514" s="7"/>
      <c r="F514" s="7"/>
      <c r="G514" s="7"/>
      <c r="I514" s="15"/>
    </row>
    <row r="515" spans="1:9" x14ac:dyDescent="0.35">
      <c r="A515" s="10"/>
      <c r="B515" s="2"/>
      <c r="C515" s="7"/>
      <c r="E515" s="7"/>
      <c r="F515" s="7"/>
      <c r="G515" s="7"/>
      <c r="I515" s="15"/>
    </row>
    <row r="516" spans="1:9" x14ac:dyDescent="0.35">
      <c r="A516" s="10"/>
      <c r="B516" s="2"/>
      <c r="C516" s="7"/>
      <c r="E516" s="7"/>
      <c r="F516" s="7"/>
      <c r="G516" s="7"/>
      <c r="I516" s="15"/>
    </row>
    <row r="517" spans="1:9" x14ac:dyDescent="0.35">
      <c r="A517" s="10"/>
      <c r="B517" s="2"/>
      <c r="C517" s="7"/>
      <c r="E517" s="7"/>
      <c r="F517" s="7"/>
      <c r="G517" s="7"/>
      <c r="I517" s="15"/>
    </row>
    <row r="518" spans="1:9" x14ac:dyDescent="0.35">
      <c r="A518" s="10"/>
      <c r="B518" s="2"/>
      <c r="C518" s="7"/>
      <c r="E518" s="7"/>
      <c r="F518" s="7"/>
      <c r="G518" s="7"/>
      <c r="I518" s="15"/>
    </row>
    <row r="519" spans="1:9" x14ac:dyDescent="0.35">
      <c r="A519" s="10"/>
      <c r="B519" s="2"/>
      <c r="C519" s="7"/>
      <c r="E519" s="7"/>
      <c r="F519" s="7"/>
      <c r="G519" s="7"/>
      <c r="I519" s="15"/>
    </row>
    <row r="520" spans="1:9" x14ac:dyDescent="0.35">
      <c r="A520" s="10"/>
      <c r="B520" s="2"/>
      <c r="C520" s="7"/>
      <c r="E520" s="7"/>
      <c r="F520" s="7"/>
      <c r="G520" s="7"/>
      <c r="I520" s="15"/>
    </row>
    <row r="521" spans="1:9" x14ac:dyDescent="0.35">
      <c r="A521" s="10"/>
      <c r="B521" s="2"/>
      <c r="C521" s="7"/>
      <c r="E521" s="7"/>
      <c r="F521" s="7"/>
      <c r="G521" s="7"/>
      <c r="I521" s="15"/>
    </row>
    <row r="522" spans="1:9" x14ac:dyDescent="0.35">
      <c r="A522" s="10"/>
      <c r="B522" s="2"/>
      <c r="C522" s="7"/>
      <c r="E522" s="7"/>
      <c r="F522" s="7"/>
      <c r="G522" s="7"/>
      <c r="I522" s="15"/>
    </row>
    <row r="523" spans="1:9" x14ac:dyDescent="0.35">
      <c r="A523" s="10"/>
      <c r="B523" s="2"/>
      <c r="C523" s="7"/>
      <c r="E523" s="7"/>
      <c r="F523" s="7"/>
      <c r="G523" s="7"/>
      <c r="I523" s="15"/>
    </row>
    <row r="524" spans="1:9" x14ac:dyDescent="0.35">
      <c r="A524" s="10"/>
      <c r="B524" s="2"/>
      <c r="C524" s="7"/>
      <c r="E524" s="7"/>
      <c r="F524" s="7"/>
      <c r="G524" s="7"/>
      <c r="I524" s="15"/>
    </row>
    <row r="525" spans="1:9" x14ac:dyDescent="0.35">
      <c r="A525" s="10"/>
      <c r="B525" s="2"/>
      <c r="C525" s="7"/>
      <c r="E525" s="7"/>
      <c r="F525" s="7"/>
      <c r="G525" s="7"/>
      <c r="I525" s="15"/>
    </row>
    <row r="526" spans="1:9" x14ac:dyDescent="0.35">
      <c r="A526" s="10"/>
      <c r="B526" s="2"/>
      <c r="C526" s="7"/>
      <c r="E526" s="7"/>
      <c r="F526" s="7"/>
      <c r="G526" s="7"/>
      <c r="I526" s="15"/>
    </row>
    <row r="527" spans="1:9" x14ac:dyDescent="0.35">
      <c r="A527" s="10"/>
      <c r="B527" s="2"/>
      <c r="C527" s="7"/>
      <c r="E527" s="7"/>
      <c r="F527" s="7"/>
      <c r="G527" s="7"/>
      <c r="I527" s="15"/>
    </row>
    <row r="528" spans="1:9" x14ac:dyDescent="0.35">
      <c r="A528" s="10"/>
      <c r="B528" s="2"/>
      <c r="C528" s="7"/>
      <c r="E528" s="7"/>
      <c r="F528" s="7"/>
      <c r="G528" s="7"/>
      <c r="I528" s="15"/>
    </row>
    <row r="529" spans="1:9" x14ac:dyDescent="0.35">
      <c r="A529" s="10"/>
      <c r="B529" s="2"/>
      <c r="C529" s="7"/>
      <c r="E529" s="7"/>
      <c r="F529" s="7"/>
      <c r="G529" s="7"/>
      <c r="I529" s="15"/>
    </row>
    <row r="530" spans="1:9" x14ac:dyDescent="0.35">
      <c r="A530" s="10"/>
      <c r="B530" s="2"/>
      <c r="C530" s="7"/>
      <c r="E530" s="7"/>
      <c r="F530" s="7"/>
      <c r="G530" s="7"/>
      <c r="I530" s="15"/>
    </row>
    <row r="531" spans="1:9" x14ac:dyDescent="0.35">
      <c r="A531" s="10"/>
      <c r="B531" s="2"/>
      <c r="C531" s="7"/>
      <c r="E531" s="7"/>
      <c r="F531" s="7"/>
      <c r="G531" s="7"/>
      <c r="I531" s="15"/>
    </row>
    <row r="532" spans="1:9" x14ac:dyDescent="0.35">
      <c r="A532" s="10"/>
      <c r="B532" s="2"/>
      <c r="C532" s="7"/>
      <c r="E532" s="7"/>
      <c r="F532" s="7"/>
      <c r="G532" s="7"/>
      <c r="I532" s="15"/>
    </row>
    <row r="533" spans="1:9" x14ac:dyDescent="0.35">
      <c r="A533" s="10"/>
      <c r="B533" s="2"/>
      <c r="C533" s="7"/>
      <c r="E533" s="7"/>
      <c r="F533" s="7"/>
      <c r="G533" s="7"/>
      <c r="I533" s="15"/>
    </row>
    <row r="534" spans="1:9" x14ac:dyDescent="0.35">
      <c r="A534" s="10"/>
      <c r="B534" s="2"/>
      <c r="C534" s="7"/>
      <c r="E534" s="7"/>
      <c r="F534" s="7"/>
      <c r="G534" s="7"/>
      <c r="I534" s="15"/>
    </row>
    <row r="535" spans="1:9" x14ac:dyDescent="0.35">
      <c r="A535" s="10"/>
      <c r="B535" s="2"/>
      <c r="C535" s="7"/>
      <c r="E535" s="7"/>
      <c r="F535" s="7"/>
      <c r="G535" s="7"/>
      <c r="I535" s="15"/>
    </row>
    <row r="536" spans="1:9" x14ac:dyDescent="0.35">
      <c r="A536" s="10"/>
      <c r="B536" s="2"/>
      <c r="C536" s="7"/>
      <c r="E536" s="7"/>
      <c r="F536" s="7"/>
      <c r="G536" s="7"/>
      <c r="I536" s="15"/>
    </row>
    <row r="537" spans="1:9" x14ac:dyDescent="0.35">
      <c r="A537" s="10"/>
      <c r="B537" s="2"/>
      <c r="C537" s="7"/>
      <c r="E537" s="7"/>
      <c r="F537" s="7"/>
      <c r="G537" s="7"/>
      <c r="I537" s="15"/>
    </row>
    <row r="538" spans="1:9" x14ac:dyDescent="0.35">
      <c r="A538" s="10"/>
      <c r="B538" s="2"/>
      <c r="C538" s="7"/>
      <c r="E538" s="7"/>
      <c r="F538" s="7"/>
      <c r="G538" s="7"/>
      <c r="I538" s="15"/>
    </row>
    <row r="539" spans="1:9" x14ac:dyDescent="0.35">
      <c r="A539" s="10"/>
      <c r="B539" s="2"/>
      <c r="C539" s="7"/>
      <c r="E539" s="7"/>
      <c r="F539" s="7"/>
      <c r="G539" s="7"/>
      <c r="I539" s="15"/>
    </row>
    <row r="540" spans="1:9" x14ac:dyDescent="0.35">
      <c r="A540" s="10"/>
      <c r="B540" s="2"/>
      <c r="C540" s="7"/>
      <c r="E540" s="7"/>
      <c r="F540" s="7"/>
      <c r="G540" s="7"/>
      <c r="I540" s="15"/>
    </row>
    <row r="541" spans="1:9" x14ac:dyDescent="0.35">
      <c r="A541" s="10"/>
      <c r="B541" s="2"/>
      <c r="C541" s="7"/>
      <c r="E541" s="7"/>
      <c r="F541" s="7"/>
      <c r="G541" s="7"/>
      <c r="I541" s="15"/>
    </row>
    <row r="542" spans="1:9" x14ac:dyDescent="0.35">
      <c r="A542" s="10"/>
      <c r="B542" s="2"/>
      <c r="C542" s="7"/>
      <c r="E542" s="7"/>
      <c r="F542" s="7"/>
      <c r="G542" s="7"/>
      <c r="I542" s="15"/>
    </row>
    <row r="543" spans="1:9" x14ac:dyDescent="0.35">
      <c r="A543" s="10"/>
      <c r="B543" s="2"/>
      <c r="C543" s="7"/>
      <c r="E543" s="7"/>
      <c r="F543" s="7"/>
      <c r="G543" s="7"/>
      <c r="I543" s="15"/>
    </row>
    <row r="544" spans="1:9" x14ac:dyDescent="0.35">
      <c r="A544" s="10"/>
      <c r="B544" s="2"/>
      <c r="C544" s="7"/>
      <c r="E544" s="7"/>
      <c r="F544" s="7"/>
      <c r="G544" s="7"/>
      <c r="I544" s="15"/>
    </row>
    <row r="545" spans="1:9" x14ac:dyDescent="0.35">
      <c r="A545" s="10"/>
      <c r="B545" s="2"/>
      <c r="C545" s="7"/>
      <c r="E545" s="7"/>
      <c r="F545" s="7"/>
      <c r="G545" s="7"/>
      <c r="I545" s="15"/>
    </row>
    <row r="546" spans="1:9" x14ac:dyDescent="0.35">
      <c r="A546" s="10"/>
      <c r="B546" s="2"/>
      <c r="C546" s="7"/>
      <c r="E546" s="7"/>
      <c r="F546" s="7"/>
      <c r="G546" s="7"/>
      <c r="I546" s="15"/>
    </row>
    <row r="547" spans="1:9" x14ac:dyDescent="0.35">
      <c r="A547" s="10"/>
      <c r="B547" s="2"/>
      <c r="C547" s="7"/>
      <c r="E547" s="7"/>
      <c r="F547" s="7"/>
      <c r="G547" s="7"/>
      <c r="I547" s="15"/>
    </row>
    <row r="548" spans="1:9" x14ac:dyDescent="0.35">
      <c r="A548" s="10"/>
      <c r="B548" s="2"/>
      <c r="C548" s="7"/>
      <c r="E548" s="7"/>
      <c r="F548" s="7"/>
      <c r="G548" s="7"/>
      <c r="I548" s="15"/>
    </row>
    <row r="549" spans="1:9" x14ac:dyDescent="0.35">
      <c r="A549" s="10"/>
      <c r="B549" s="2"/>
      <c r="C549" s="7"/>
      <c r="E549" s="7"/>
      <c r="F549" s="7"/>
      <c r="G549" s="7"/>
      <c r="I549" s="15"/>
    </row>
    <row r="550" spans="1:9" x14ac:dyDescent="0.35">
      <c r="A550" s="10"/>
      <c r="B550" s="2"/>
      <c r="C550" s="7"/>
      <c r="E550" s="7"/>
      <c r="F550" s="7"/>
      <c r="G550" s="7"/>
      <c r="I550" s="15"/>
    </row>
    <row r="551" spans="1:9" x14ac:dyDescent="0.35">
      <c r="A551" s="10"/>
      <c r="B551" s="2"/>
      <c r="C551" s="7"/>
      <c r="E551" s="7"/>
      <c r="F551" s="7"/>
      <c r="G551" s="7"/>
      <c r="I551" s="15"/>
    </row>
    <row r="552" spans="1:9" x14ac:dyDescent="0.35">
      <c r="A552" s="10"/>
      <c r="B552" s="2"/>
      <c r="C552" s="7"/>
      <c r="E552" s="7"/>
      <c r="F552" s="7"/>
      <c r="G552" s="7"/>
      <c r="I552" s="15"/>
    </row>
    <row r="553" spans="1:9" x14ac:dyDescent="0.35">
      <c r="A553" s="10"/>
      <c r="B553" s="2"/>
      <c r="C553" s="7"/>
      <c r="E553" s="7"/>
      <c r="F553" s="7"/>
      <c r="G553" s="7"/>
      <c r="I553" s="15"/>
    </row>
    <row r="554" spans="1:9" x14ac:dyDescent="0.35">
      <c r="A554" s="10"/>
      <c r="B554" s="2"/>
      <c r="C554" s="7"/>
      <c r="E554" s="7"/>
      <c r="F554" s="7"/>
      <c r="G554" s="7"/>
      <c r="I554" s="15"/>
    </row>
    <row r="555" spans="1:9" x14ac:dyDescent="0.35">
      <c r="A555" s="10"/>
      <c r="B555" s="2"/>
      <c r="C555" s="7"/>
      <c r="E555" s="7"/>
      <c r="F555" s="7"/>
      <c r="G555" s="7"/>
      <c r="I555" s="15"/>
    </row>
    <row r="556" spans="1:9" x14ac:dyDescent="0.35">
      <c r="A556" s="10"/>
      <c r="B556" s="2"/>
      <c r="C556" s="7"/>
      <c r="E556" s="7"/>
      <c r="F556" s="7"/>
      <c r="G556" s="7"/>
      <c r="I556" s="15"/>
    </row>
    <row r="557" spans="1:9" x14ac:dyDescent="0.35">
      <c r="A557" s="10"/>
      <c r="B557" s="2"/>
      <c r="C557" s="7"/>
      <c r="E557" s="7"/>
      <c r="F557" s="7"/>
      <c r="G557" s="7"/>
      <c r="I557" s="15"/>
    </row>
    <row r="558" spans="1:9" x14ac:dyDescent="0.35">
      <c r="A558" s="10"/>
      <c r="B558" s="2"/>
      <c r="C558" s="7"/>
      <c r="E558" s="7"/>
      <c r="F558" s="7"/>
      <c r="G558" s="7"/>
      <c r="I558" s="15"/>
    </row>
    <row r="559" spans="1:9" x14ac:dyDescent="0.35">
      <c r="A559" s="10"/>
      <c r="B559" s="2"/>
      <c r="C559" s="7"/>
      <c r="E559" s="7"/>
      <c r="F559" s="7"/>
      <c r="G559" s="7"/>
      <c r="I559" s="15"/>
    </row>
    <row r="560" spans="1:9" x14ac:dyDescent="0.35">
      <c r="A560" s="10"/>
      <c r="B560" s="2"/>
      <c r="C560" s="7"/>
      <c r="E560" s="7"/>
      <c r="F560" s="7"/>
      <c r="G560" s="7"/>
      <c r="I560" s="15"/>
    </row>
    <row r="561" spans="1:9" x14ac:dyDescent="0.35">
      <c r="A561" s="10"/>
      <c r="B561" s="2"/>
      <c r="C561" s="7"/>
      <c r="E561" s="7"/>
      <c r="F561" s="7"/>
      <c r="G561" s="7"/>
      <c r="I561" s="15"/>
    </row>
    <row r="562" spans="1:9" x14ac:dyDescent="0.35">
      <c r="A562" s="10"/>
      <c r="B562" s="2"/>
      <c r="C562" s="7"/>
      <c r="E562" s="7"/>
      <c r="F562" s="7"/>
      <c r="G562" s="7"/>
      <c r="I562" s="15"/>
    </row>
    <row r="563" spans="1:9" x14ac:dyDescent="0.35">
      <c r="A563" s="10"/>
      <c r="B563" s="2"/>
      <c r="C563" s="7"/>
      <c r="E563" s="7"/>
      <c r="F563" s="7"/>
      <c r="G563" s="7"/>
      <c r="I563" s="15"/>
    </row>
    <row r="564" spans="1:9" x14ac:dyDescent="0.35">
      <c r="A564" s="10"/>
      <c r="B564" s="2"/>
      <c r="C564" s="7"/>
      <c r="E564" s="7"/>
      <c r="F564" s="7"/>
      <c r="G564" s="7"/>
      <c r="I564" s="15"/>
    </row>
    <row r="565" spans="1:9" x14ac:dyDescent="0.35">
      <c r="A565" s="10"/>
      <c r="B565" s="2"/>
      <c r="C565" s="7"/>
      <c r="E565" s="7"/>
      <c r="F565" s="7"/>
      <c r="G565" s="7"/>
      <c r="I565" s="15"/>
    </row>
    <row r="566" spans="1:9" x14ac:dyDescent="0.35">
      <c r="A566" s="10"/>
      <c r="B566" s="2"/>
      <c r="C566" s="7"/>
      <c r="E566" s="7"/>
      <c r="F566" s="7"/>
      <c r="G566" s="7"/>
      <c r="I566" s="15"/>
    </row>
    <row r="567" spans="1:9" x14ac:dyDescent="0.35">
      <c r="A567" s="10"/>
      <c r="B567" s="2"/>
      <c r="C567" s="7"/>
      <c r="E567" s="7"/>
      <c r="F567" s="7"/>
      <c r="G567" s="7"/>
      <c r="I567" s="15"/>
    </row>
    <row r="568" spans="1:9" x14ac:dyDescent="0.35">
      <c r="A568" s="10"/>
      <c r="B568" s="2"/>
      <c r="C568" s="7"/>
      <c r="E568" s="7"/>
      <c r="F568" s="7"/>
      <c r="G568" s="7"/>
      <c r="I568" s="15"/>
    </row>
    <row r="569" spans="1:9" x14ac:dyDescent="0.35">
      <c r="A569" s="10"/>
      <c r="B569" s="2"/>
      <c r="C569" s="7"/>
      <c r="E569" s="7"/>
      <c r="F569" s="7"/>
      <c r="G569" s="7"/>
      <c r="I569" s="15"/>
    </row>
    <row r="570" spans="1:9" x14ac:dyDescent="0.35">
      <c r="A570" s="10"/>
      <c r="B570" s="2"/>
      <c r="C570" s="7"/>
      <c r="E570" s="7"/>
      <c r="F570" s="7"/>
      <c r="G570" s="7"/>
      <c r="I570" s="15"/>
    </row>
    <row r="571" spans="1:9" x14ac:dyDescent="0.35">
      <c r="A571" s="10"/>
      <c r="B571" s="2"/>
      <c r="C571" s="7"/>
      <c r="E571" s="7"/>
      <c r="F571" s="7"/>
      <c r="G571" s="7"/>
      <c r="I571" s="15"/>
    </row>
    <row r="572" spans="1:9" x14ac:dyDescent="0.35">
      <c r="A572" s="10"/>
      <c r="B572" s="2"/>
      <c r="C572" s="7"/>
      <c r="E572" s="7"/>
      <c r="F572" s="7"/>
      <c r="G572" s="7"/>
      <c r="I572" s="15"/>
    </row>
    <row r="573" spans="1:9" x14ac:dyDescent="0.35">
      <c r="A573" s="10"/>
      <c r="B573" s="2"/>
      <c r="C573" s="7"/>
      <c r="E573" s="7"/>
      <c r="F573" s="7"/>
      <c r="G573" s="7"/>
      <c r="I573" s="15"/>
    </row>
    <row r="574" spans="1:9" x14ac:dyDescent="0.35">
      <c r="A574" s="10"/>
      <c r="B574" s="2"/>
      <c r="C574" s="7"/>
      <c r="E574" s="7"/>
      <c r="F574" s="7"/>
      <c r="G574" s="7"/>
      <c r="I574" s="15"/>
    </row>
    <row r="575" spans="1:9" x14ac:dyDescent="0.35">
      <c r="A575" s="10"/>
      <c r="B575" s="2"/>
      <c r="C575" s="7"/>
      <c r="E575" s="7"/>
      <c r="F575" s="7"/>
      <c r="G575" s="7"/>
      <c r="I575" s="15"/>
    </row>
    <row r="576" spans="1:9" x14ac:dyDescent="0.35">
      <c r="A576" s="10"/>
      <c r="B576" s="2"/>
      <c r="C576" s="7"/>
      <c r="E576" s="7"/>
      <c r="F576" s="7"/>
      <c r="G576" s="7"/>
      <c r="I576" s="15"/>
    </row>
    <row r="577" spans="1:9" x14ac:dyDescent="0.35">
      <c r="A577" s="10"/>
      <c r="B577" s="2"/>
      <c r="C577" s="7"/>
      <c r="E577" s="7"/>
      <c r="F577" s="7"/>
      <c r="G577" s="7"/>
      <c r="I577" s="15"/>
    </row>
    <row r="578" spans="1:9" x14ac:dyDescent="0.35">
      <c r="A578" s="10"/>
      <c r="B578" s="2"/>
      <c r="C578" s="7"/>
      <c r="E578" s="7"/>
      <c r="F578" s="7"/>
      <c r="G578" s="7"/>
      <c r="I578" s="15"/>
    </row>
    <row r="579" spans="1:9" x14ac:dyDescent="0.35">
      <c r="A579" s="10"/>
      <c r="B579" s="2"/>
      <c r="C579" s="7"/>
      <c r="E579" s="7"/>
      <c r="F579" s="7"/>
      <c r="G579" s="7"/>
      <c r="I579" s="15"/>
    </row>
    <row r="580" spans="1:9" x14ac:dyDescent="0.35">
      <c r="A580" s="10"/>
      <c r="B580" s="2"/>
      <c r="C580" s="7"/>
      <c r="E580" s="7"/>
      <c r="F580" s="7"/>
      <c r="G580" s="7"/>
      <c r="I580" s="15"/>
    </row>
    <row r="581" spans="1:9" x14ac:dyDescent="0.35">
      <c r="A581" s="10"/>
      <c r="B581" s="2"/>
      <c r="C581" s="7"/>
      <c r="E581" s="7"/>
      <c r="F581" s="7"/>
      <c r="G581" s="7"/>
      <c r="I581" s="15"/>
    </row>
    <row r="582" spans="1:9" x14ac:dyDescent="0.35">
      <c r="A582" s="10"/>
      <c r="B582" s="2"/>
      <c r="C582" s="7"/>
      <c r="E582" s="7"/>
      <c r="F582" s="7"/>
      <c r="G582" s="7"/>
      <c r="I582" s="15"/>
    </row>
    <row r="583" spans="1:9" x14ac:dyDescent="0.35">
      <c r="A583" s="10"/>
      <c r="B583" s="2"/>
      <c r="C583" s="7"/>
      <c r="E583" s="7"/>
      <c r="F583" s="7"/>
      <c r="G583" s="7"/>
      <c r="I583" s="15"/>
    </row>
    <row r="584" spans="1:9" x14ac:dyDescent="0.35">
      <c r="A584" s="10"/>
      <c r="B584" s="2"/>
      <c r="C584" s="7"/>
      <c r="E584" s="7"/>
      <c r="F584" s="7"/>
      <c r="G584" s="7"/>
      <c r="I584" s="15"/>
    </row>
    <row r="585" spans="1:9" x14ac:dyDescent="0.35">
      <c r="A585" s="10"/>
      <c r="B585" s="2"/>
      <c r="C585" s="7"/>
      <c r="E585" s="7"/>
      <c r="F585" s="7"/>
      <c r="G585" s="7"/>
      <c r="I585" s="15"/>
    </row>
    <row r="586" spans="1:9" x14ac:dyDescent="0.35">
      <c r="A586" s="10"/>
      <c r="B586" s="2"/>
      <c r="C586" s="7"/>
      <c r="E586" s="7"/>
      <c r="F586" s="7"/>
      <c r="G586" s="7"/>
      <c r="I586" s="15"/>
    </row>
    <row r="587" spans="1:9" x14ac:dyDescent="0.35">
      <c r="A587" s="10"/>
      <c r="B587" s="2"/>
      <c r="C587" s="7"/>
      <c r="E587" s="7"/>
      <c r="F587" s="7"/>
      <c r="G587" s="7"/>
      <c r="I587" s="15"/>
    </row>
    <row r="588" spans="1:9" x14ac:dyDescent="0.35">
      <c r="A588" s="10"/>
      <c r="B588" s="2"/>
      <c r="C588" s="7"/>
      <c r="E588" s="7"/>
      <c r="F588" s="7"/>
      <c r="G588" s="7"/>
      <c r="I588" s="15"/>
    </row>
    <row r="589" spans="1:9" x14ac:dyDescent="0.35">
      <c r="A589" s="10"/>
      <c r="B589" s="2"/>
      <c r="C589" s="7"/>
      <c r="E589" s="7"/>
      <c r="F589" s="7"/>
      <c r="G589" s="7"/>
      <c r="I589" s="15"/>
    </row>
    <row r="590" spans="1:9" x14ac:dyDescent="0.35">
      <c r="A590" s="10"/>
      <c r="B590" s="2"/>
      <c r="C590" s="7"/>
      <c r="E590" s="7"/>
      <c r="F590" s="7"/>
      <c r="G590" s="7"/>
      <c r="I590" s="15"/>
    </row>
    <row r="591" spans="1:9" x14ac:dyDescent="0.35">
      <c r="A591" s="10"/>
      <c r="B591" s="2"/>
      <c r="C591" s="7"/>
      <c r="E591" s="7"/>
      <c r="F591" s="7"/>
      <c r="G591" s="7"/>
      <c r="I591" s="15"/>
    </row>
    <row r="592" spans="1:9" x14ac:dyDescent="0.35">
      <c r="A592" s="10"/>
      <c r="B592" s="2"/>
      <c r="C592" s="7"/>
      <c r="E592" s="7"/>
      <c r="F592" s="7"/>
      <c r="G592" s="7"/>
      <c r="I592" s="15"/>
    </row>
    <row r="593" spans="1:9" x14ac:dyDescent="0.35">
      <c r="A593" s="10"/>
      <c r="B593" s="2"/>
      <c r="C593" s="7"/>
      <c r="E593" s="7"/>
      <c r="F593" s="7"/>
      <c r="G593" s="7"/>
      <c r="I593" s="15"/>
    </row>
    <row r="594" spans="1:9" x14ac:dyDescent="0.35">
      <c r="A594" s="10"/>
      <c r="B594" s="2"/>
      <c r="C594" s="7"/>
      <c r="E594" s="7"/>
      <c r="F594" s="7"/>
      <c r="G594" s="7"/>
      <c r="I594" s="15"/>
    </row>
    <row r="595" spans="1:9" x14ac:dyDescent="0.35">
      <c r="A595" s="10"/>
      <c r="B595" s="2"/>
      <c r="C595" s="7"/>
      <c r="E595" s="7"/>
      <c r="F595" s="7"/>
      <c r="G595" s="7"/>
      <c r="I595" s="15"/>
    </row>
    <row r="596" spans="1:9" x14ac:dyDescent="0.35">
      <c r="A596" s="10"/>
      <c r="B596" s="2"/>
      <c r="C596" s="7"/>
      <c r="E596" s="7"/>
      <c r="F596" s="7"/>
      <c r="G596" s="7"/>
      <c r="I596" s="15"/>
    </row>
    <row r="597" spans="1:9" x14ac:dyDescent="0.35">
      <c r="A597" s="10"/>
      <c r="B597" s="2"/>
      <c r="C597" s="7"/>
      <c r="E597" s="7"/>
      <c r="F597" s="7"/>
      <c r="G597" s="7"/>
      <c r="I597" s="15"/>
    </row>
    <row r="598" spans="1:9" x14ac:dyDescent="0.35">
      <c r="A598" s="10"/>
      <c r="B598" s="2"/>
      <c r="C598" s="7"/>
      <c r="E598" s="7"/>
      <c r="F598" s="7"/>
      <c r="G598" s="7"/>
      <c r="I598" s="15"/>
    </row>
    <row r="599" spans="1:9" x14ac:dyDescent="0.35">
      <c r="A599" s="10"/>
      <c r="B599" s="2"/>
      <c r="C599" s="7"/>
      <c r="E599" s="7"/>
      <c r="F599" s="7"/>
      <c r="G599" s="7"/>
      <c r="I599" s="15"/>
    </row>
    <row r="600" spans="1:9" x14ac:dyDescent="0.35">
      <c r="A600" s="10"/>
      <c r="B600" s="2"/>
      <c r="C600" s="7"/>
      <c r="E600" s="7"/>
      <c r="F600" s="7"/>
      <c r="G600" s="7"/>
      <c r="I600" s="15"/>
    </row>
    <row r="601" spans="1:9" x14ac:dyDescent="0.35">
      <c r="A601" s="10"/>
      <c r="B601" s="2"/>
      <c r="C601" s="7"/>
      <c r="E601" s="7"/>
      <c r="F601" s="7"/>
      <c r="G601" s="7"/>
      <c r="I601" s="15"/>
    </row>
    <row r="602" spans="1:9" x14ac:dyDescent="0.35">
      <c r="A602" s="10"/>
      <c r="B602" s="2"/>
      <c r="C602" s="7"/>
      <c r="E602" s="7"/>
      <c r="F602" s="7"/>
      <c r="G602" s="7"/>
      <c r="I602" s="15"/>
    </row>
    <row r="603" spans="1:9" x14ac:dyDescent="0.35">
      <c r="A603" s="10"/>
      <c r="B603" s="2"/>
      <c r="C603" s="7"/>
      <c r="E603" s="7"/>
      <c r="F603" s="7"/>
      <c r="G603" s="7"/>
      <c r="I603" s="15"/>
    </row>
    <row r="604" spans="1:9" x14ac:dyDescent="0.35">
      <c r="A604" s="10"/>
      <c r="B604" s="2"/>
      <c r="C604" s="7"/>
      <c r="E604" s="7"/>
      <c r="F604" s="7"/>
      <c r="G604" s="7"/>
      <c r="I604" s="15"/>
    </row>
    <row r="605" spans="1:9" x14ac:dyDescent="0.35">
      <c r="A605" s="10"/>
      <c r="B605" s="2"/>
      <c r="C605" s="7"/>
      <c r="E605" s="7"/>
      <c r="F605" s="7"/>
      <c r="G605" s="7"/>
      <c r="I605" s="15"/>
    </row>
    <row r="606" spans="1:9" x14ac:dyDescent="0.35">
      <c r="A606" s="10"/>
      <c r="B606" s="2"/>
      <c r="C606" s="7"/>
      <c r="E606" s="7"/>
      <c r="F606" s="7"/>
      <c r="G606" s="7"/>
      <c r="I606" s="15"/>
    </row>
    <row r="607" spans="1:9" x14ac:dyDescent="0.35">
      <c r="A607" s="10"/>
      <c r="B607" s="2"/>
      <c r="C607" s="7"/>
      <c r="E607" s="7"/>
      <c r="F607" s="7"/>
      <c r="G607" s="7"/>
      <c r="I607" s="15"/>
    </row>
    <row r="608" spans="1:9" x14ac:dyDescent="0.35">
      <c r="A608" s="10"/>
      <c r="B608" s="2"/>
      <c r="C608" s="7"/>
      <c r="E608" s="7"/>
      <c r="F608" s="7"/>
      <c r="G608" s="7"/>
      <c r="I608" s="15"/>
    </row>
    <row r="609" spans="1:9" x14ac:dyDescent="0.35">
      <c r="A609" s="10"/>
      <c r="B609" s="2"/>
      <c r="C609" s="7"/>
      <c r="E609" s="7"/>
      <c r="F609" s="7"/>
      <c r="G609" s="7"/>
      <c r="I609" s="15"/>
    </row>
    <row r="610" spans="1:9" x14ac:dyDescent="0.35">
      <c r="A610" s="10"/>
      <c r="B610" s="2"/>
      <c r="C610" s="7"/>
      <c r="E610" s="7"/>
      <c r="F610" s="7"/>
      <c r="G610" s="7"/>
      <c r="I610" s="15"/>
    </row>
    <row r="611" spans="1:9" x14ac:dyDescent="0.35">
      <c r="A611" s="10"/>
      <c r="B611" s="2"/>
      <c r="C611" s="7"/>
      <c r="E611" s="7"/>
      <c r="F611" s="7"/>
      <c r="G611" s="7"/>
      <c r="I611" s="15"/>
    </row>
    <row r="612" spans="1:9" x14ac:dyDescent="0.35">
      <c r="A612" s="10"/>
      <c r="B612" s="2"/>
      <c r="C612" s="7"/>
      <c r="E612" s="7"/>
      <c r="F612" s="7"/>
      <c r="G612" s="7"/>
      <c r="I612" s="15"/>
    </row>
    <row r="613" spans="1:9" x14ac:dyDescent="0.35">
      <c r="A613" s="10"/>
      <c r="B613" s="2"/>
      <c r="C613" s="7"/>
      <c r="E613" s="7"/>
      <c r="F613" s="7"/>
      <c r="G613" s="7"/>
      <c r="I613" s="15"/>
    </row>
    <row r="614" spans="1:9" x14ac:dyDescent="0.35">
      <c r="A614" s="10"/>
      <c r="B614" s="2"/>
      <c r="C614" s="7"/>
      <c r="E614" s="7"/>
      <c r="F614" s="7"/>
      <c r="G614" s="7"/>
      <c r="I614" s="15"/>
    </row>
    <row r="615" spans="1:9" x14ac:dyDescent="0.35">
      <c r="A615" s="10"/>
      <c r="B615" s="2"/>
      <c r="C615" s="7"/>
      <c r="E615" s="7"/>
      <c r="F615" s="7"/>
      <c r="G615" s="7"/>
      <c r="I615" s="15"/>
    </row>
    <row r="616" spans="1:9" x14ac:dyDescent="0.35">
      <c r="A616" s="10"/>
      <c r="B616" s="2"/>
      <c r="C616" s="7"/>
      <c r="E616" s="7"/>
      <c r="F616" s="7"/>
      <c r="G616" s="7"/>
      <c r="I616" s="15"/>
    </row>
    <row r="617" spans="1:9" x14ac:dyDescent="0.35">
      <c r="A617" s="10"/>
      <c r="B617" s="2"/>
      <c r="C617" s="7"/>
      <c r="E617" s="7"/>
      <c r="F617" s="7"/>
      <c r="G617" s="7"/>
      <c r="I617" s="15"/>
    </row>
    <row r="618" spans="1:9" x14ac:dyDescent="0.35">
      <c r="A618" s="10"/>
      <c r="B618" s="2"/>
      <c r="C618" s="7"/>
      <c r="E618" s="7"/>
      <c r="F618" s="7"/>
      <c r="G618" s="7"/>
      <c r="I618" s="15"/>
    </row>
    <row r="619" spans="1:9" x14ac:dyDescent="0.35">
      <c r="A619" s="10"/>
      <c r="B619" s="2"/>
      <c r="C619" s="7"/>
      <c r="E619" s="7"/>
      <c r="F619" s="7"/>
      <c r="G619" s="7"/>
      <c r="I619" s="15"/>
    </row>
    <row r="620" spans="1:9" x14ac:dyDescent="0.35">
      <c r="A620" s="10"/>
      <c r="B620" s="2"/>
      <c r="C620" s="7"/>
      <c r="E620" s="7"/>
      <c r="F620" s="7"/>
      <c r="G620" s="7"/>
      <c r="I620" s="15"/>
    </row>
    <row r="621" spans="1:9" x14ac:dyDescent="0.35">
      <c r="A621" s="10"/>
      <c r="B621" s="2"/>
      <c r="C621" s="7"/>
      <c r="E621" s="7"/>
      <c r="F621" s="7"/>
      <c r="G621" s="7"/>
      <c r="I621" s="15"/>
    </row>
    <row r="622" spans="1:9" x14ac:dyDescent="0.35">
      <c r="A622" s="10"/>
      <c r="B622" s="2"/>
      <c r="C622" s="7"/>
      <c r="E622" s="7"/>
      <c r="F622" s="7"/>
      <c r="G622" s="7"/>
      <c r="I622" s="15"/>
    </row>
    <row r="623" spans="1:9" x14ac:dyDescent="0.35">
      <c r="A623" s="10"/>
      <c r="B623" s="2"/>
      <c r="C623" s="7"/>
      <c r="E623" s="7"/>
      <c r="F623" s="7"/>
      <c r="G623" s="7"/>
      <c r="I623" s="15"/>
    </row>
    <row r="624" spans="1:9" x14ac:dyDescent="0.35">
      <c r="A624" s="10"/>
      <c r="B624" s="2"/>
      <c r="C624" s="7"/>
      <c r="E624" s="7"/>
      <c r="F624" s="7"/>
      <c r="G624" s="7"/>
      <c r="I624" s="15"/>
    </row>
    <row r="625" spans="1:9" x14ac:dyDescent="0.35">
      <c r="A625" s="10"/>
      <c r="B625" s="2"/>
      <c r="C625" s="7"/>
      <c r="E625" s="7"/>
      <c r="F625" s="7"/>
      <c r="G625" s="7"/>
      <c r="I625" s="15"/>
    </row>
    <row r="626" spans="1:9" x14ac:dyDescent="0.35">
      <c r="A626" s="10"/>
      <c r="B626" s="2"/>
      <c r="C626" s="7"/>
      <c r="E626" s="7"/>
      <c r="F626" s="7"/>
      <c r="G626" s="7"/>
      <c r="I626" s="15"/>
    </row>
    <row r="627" spans="1:9" x14ac:dyDescent="0.35">
      <c r="A627" s="10"/>
      <c r="B627" s="2"/>
      <c r="C627" s="7"/>
      <c r="E627" s="7"/>
      <c r="F627" s="7"/>
      <c r="G627" s="7"/>
      <c r="I627" s="15"/>
    </row>
    <row r="628" spans="1:9" x14ac:dyDescent="0.35">
      <c r="A628" s="10"/>
      <c r="B628" s="2"/>
      <c r="C628" s="7"/>
      <c r="E628" s="7"/>
      <c r="F628" s="7"/>
      <c r="G628" s="7"/>
      <c r="I628" s="15"/>
    </row>
    <row r="629" spans="1:9" x14ac:dyDescent="0.35">
      <c r="A629" s="10"/>
      <c r="B629" s="2"/>
      <c r="C629" s="7"/>
      <c r="E629" s="7"/>
      <c r="F629" s="7"/>
      <c r="G629" s="7"/>
      <c r="I629" s="15"/>
    </row>
    <row r="630" spans="1:9" x14ac:dyDescent="0.35">
      <c r="A630" s="10"/>
      <c r="B630" s="2"/>
      <c r="C630" s="7"/>
      <c r="E630" s="7"/>
      <c r="F630" s="7"/>
      <c r="G630" s="7"/>
      <c r="I630" s="15"/>
    </row>
    <row r="631" spans="1:9" x14ac:dyDescent="0.35">
      <c r="A631" s="10"/>
      <c r="B631" s="2"/>
      <c r="C631" s="7"/>
      <c r="E631" s="7"/>
      <c r="F631" s="7"/>
      <c r="G631" s="7"/>
      <c r="I631" s="15"/>
    </row>
    <row r="632" spans="1:9" x14ac:dyDescent="0.35">
      <c r="A632" s="10"/>
      <c r="B632" s="2"/>
      <c r="C632" s="7"/>
      <c r="E632" s="7"/>
      <c r="F632" s="7"/>
      <c r="G632" s="7"/>
      <c r="I632" s="15"/>
    </row>
    <row r="633" spans="1:9" x14ac:dyDescent="0.35">
      <c r="A633" s="10"/>
      <c r="B633" s="2"/>
      <c r="C633" s="7"/>
      <c r="E633" s="7"/>
      <c r="F633" s="7"/>
      <c r="G633" s="7"/>
      <c r="I633" s="15"/>
    </row>
    <row r="634" spans="1:9" x14ac:dyDescent="0.35">
      <c r="A634" s="10"/>
      <c r="B634" s="2"/>
      <c r="C634" s="7"/>
      <c r="E634" s="7"/>
      <c r="F634" s="7"/>
      <c r="G634" s="7"/>
      <c r="I634" s="15"/>
    </row>
    <row r="635" spans="1:9" x14ac:dyDescent="0.35">
      <c r="A635" s="10"/>
      <c r="B635" s="2"/>
      <c r="C635" s="7"/>
      <c r="E635" s="7"/>
      <c r="F635" s="7"/>
      <c r="G635" s="7"/>
      <c r="I635" s="15"/>
    </row>
    <row r="636" spans="1:9" x14ac:dyDescent="0.35">
      <c r="A636" s="10"/>
      <c r="B636" s="2"/>
      <c r="C636" s="7"/>
      <c r="E636" s="7"/>
      <c r="F636" s="7"/>
      <c r="G636" s="7"/>
      <c r="I636" s="15"/>
    </row>
    <row r="637" spans="1:9" x14ac:dyDescent="0.35">
      <c r="A637" s="10"/>
      <c r="B637" s="2"/>
      <c r="C637" s="7"/>
      <c r="E637" s="7"/>
      <c r="F637" s="7"/>
      <c r="G637" s="7"/>
      <c r="I637" s="15"/>
    </row>
    <row r="638" spans="1:9" x14ac:dyDescent="0.35">
      <c r="A638" s="10"/>
      <c r="B638" s="2"/>
      <c r="C638" s="7"/>
      <c r="E638" s="7"/>
      <c r="F638" s="7"/>
      <c r="G638" s="7"/>
      <c r="I638" s="15"/>
    </row>
    <row r="639" spans="1:9" x14ac:dyDescent="0.35">
      <c r="A639" s="10"/>
      <c r="B639" s="2"/>
      <c r="C639" s="7"/>
      <c r="E639" s="7"/>
      <c r="F639" s="7"/>
      <c r="G639" s="7"/>
      <c r="I639" s="15"/>
    </row>
    <row r="640" spans="1:9" x14ac:dyDescent="0.35">
      <c r="A640" s="10"/>
      <c r="B640" s="2"/>
      <c r="C640" s="7"/>
      <c r="E640" s="7"/>
      <c r="F640" s="7"/>
      <c r="G640" s="7"/>
      <c r="I640" s="15"/>
    </row>
    <row r="641" spans="1:9" x14ac:dyDescent="0.35">
      <c r="A641" s="10"/>
      <c r="B641" s="2"/>
      <c r="C641" s="7"/>
      <c r="E641" s="7"/>
      <c r="F641" s="7"/>
      <c r="G641" s="7"/>
      <c r="I641" s="15"/>
    </row>
    <row r="642" spans="1:9" x14ac:dyDescent="0.35">
      <c r="A642" s="10"/>
      <c r="B642" s="2"/>
      <c r="C642" s="7"/>
      <c r="E642" s="7"/>
      <c r="F642" s="7"/>
      <c r="G642" s="7"/>
      <c r="I642" s="15"/>
    </row>
    <row r="643" spans="1:9" x14ac:dyDescent="0.35">
      <c r="A643" s="10"/>
      <c r="B643" s="2"/>
      <c r="C643" s="7"/>
      <c r="E643" s="7"/>
      <c r="F643" s="7"/>
      <c r="G643" s="7"/>
      <c r="I643" s="15"/>
    </row>
    <row r="644" spans="1:9" x14ac:dyDescent="0.35">
      <c r="A644" s="10"/>
      <c r="B644" s="2"/>
      <c r="C644" s="7"/>
      <c r="E644" s="7"/>
      <c r="F644" s="7"/>
      <c r="G644" s="7"/>
      <c r="I644" s="15"/>
    </row>
    <row r="645" spans="1:9" x14ac:dyDescent="0.35">
      <c r="A645" s="10"/>
      <c r="B645" s="2"/>
      <c r="C645" s="7"/>
      <c r="E645" s="7"/>
      <c r="F645" s="7"/>
      <c r="G645" s="7"/>
      <c r="I645" s="15"/>
    </row>
    <row r="646" spans="1:9" x14ac:dyDescent="0.35">
      <c r="A646" s="10"/>
      <c r="B646" s="2"/>
      <c r="C646" s="7"/>
      <c r="E646" s="7"/>
      <c r="F646" s="7"/>
      <c r="G646" s="7"/>
      <c r="I646" s="15"/>
    </row>
    <row r="647" spans="1:9" x14ac:dyDescent="0.35">
      <c r="A647" s="10"/>
      <c r="B647" s="2"/>
      <c r="C647" s="7"/>
      <c r="E647" s="7"/>
      <c r="F647" s="7"/>
      <c r="G647" s="7"/>
      <c r="I647" s="15"/>
    </row>
    <row r="648" spans="1:9" x14ac:dyDescent="0.35">
      <c r="A648" s="10"/>
      <c r="B648" s="2"/>
      <c r="C648" s="7"/>
      <c r="E648" s="7"/>
      <c r="F648" s="7"/>
      <c r="G648" s="7"/>
      <c r="I648" s="15"/>
    </row>
    <row r="649" spans="1:9" x14ac:dyDescent="0.35">
      <c r="A649" s="10"/>
      <c r="B649" s="2"/>
      <c r="C649" s="7"/>
      <c r="E649" s="7"/>
      <c r="F649" s="7"/>
      <c r="G649" s="7"/>
      <c r="I649" s="15"/>
    </row>
    <row r="650" spans="1:9" x14ac:dyDescent="0.35">
      <c r="A650" s="10"/>
      <c r="B650" s="2"/>
      <c r="C650" s="7"/>
      <c r="E650" s="7"/>
      <c r="F650" s="7"/>
      <c r="G650" s="7"/>
      <c r="I650" s="15"/>
    </row>
    <row r="651" spans="1:9" x14ac:dyDescent="0.35">
      <c r="A651" s="10"/>
      <c r="B651" s="2"/>
      <c r="C651" s="7"/>
      <c r="E651" s="7"/>
      <c r="F651" s="7"/>
      <c r="G651" s="7"/>
      <c r="I651" s="15"/>
    </row>
    <row r="652" spans="1:9" x14ac:dyDescent="0.35">
      <c r="A652" s="10"/>
      <c r="B652" s="2"/>
      <c r="C652" s="7"/>
      <c r="E652" s="7"/>
      <c r="F652" s="7"/>
      <c r="G652" s="7"/>
      <c r="I652" s="15"/>
    </row>
    <row r="653" spans="1:9" x14ac:dyDescent="0.35">
      <c r="A653" s="10"/>
      <c r="B653" s="2"/>
      <c r="C653" s="7"/>
      <c r="E653" s="7"/>
      <c r="F653" s="7"/>
      <c r="G653" s="7"/>
      <c r="I653" s="15"/>
    </row>
    <row r="654" spans="1:9" x14ac:dyDescent="0.35">
      <c r="A654" s="10"/>
      <c r="B654" s="2"/>
      <c r="C654" s="7"/>
      <c r="E654" s="7"/>
      <c r="F654" s="7"/>
      <c r="G654" s="7"/>
      <c r="I654" s="15"/>
    </row>
    <row r="655" spans="1:9" x14ac:dyDescent="0.35">
      <c r="A655" s="10"/>
      <c r="B655" s="2"/>
      <c r="C655" s="7"/>
      <c r="E655" s="7"/>
      <c r="F655" s="7"/>
      <c r="G655" s="7"/>
      <c r="I655" s="15"/>
    </row>
    <row r="656" spans="1:9" x14ac:dyDescent="0.35">
      <c r="A656" s="10"/>
      <c r="B656" s="2"/>
      <c r="C656" s="7"/>
      <c r="E656" s="7"/>
      <c r="F656" s="7"/>
      <c r="G656" s="7"/>
      <c r="I656" s="15"/>
    </row>
    <row r="657" spans="1:9" x14ac:dyDescent="0.35">
      <c r="A657" s="10"/>
      <c r="B657" s="2"/>
      <c r="C657" s="7"/>
      <c r="E657" s="7"/>
      <c r="F657" s="7"/>
      <c r="G657" s="7"/>
      <c r="I657" s="15"/>
    </row>
    <row r="658" spans="1:9" x14ac:dyDescent="0.35">
      <c r="A658" s="10"/>
      <c r="B658" s="2"/>
      <c r="C658" s="7"/>
      <c r="E658" s="7"/>
      <c r="F658" s="7"/>
      <c r="G658" s="7"/>
      <c r="I658" s="15"/>
    </row>
    <row r="659" spans="1:9" x14ac:dyDescent="0.35">
      <c r="A659" s="10"/>
      <c r="B659" s="2"/>
      <c r="C659" s="7"/>
      <c r="E659" s="7"/>
      <c r="F659" s="7"/>
      <c r="G659" s="7"/>
      <c r="I659" s="15"/>
    </row>
    <row r="660" spans="1:9" x14ac:dyDescent="0.35">
      <c r="A660" s="10"/>
      <c r="B660" s="2"/>
      <c r="C660" s="7"/>
      <c r="E660" s="7"/>
      <c r="F660" s="7"/>
      <c r="G660" s="7"/>
      <c r="I660" s="15"/>
    </row>
    <row r="661" spans="1:9" x14ac:dyDescent="0.35">
      <c r="A661" s="10"/>
      <c r="B661" s="2"/>
      <c r="C661" s="7"/>
      <c r="E661" s="7"/>
      <c r="F661" s="7"/>
      <c r="G661" s="7"/>
      <c r="I661" s="15"/>
    </row>
    <row r="662" spans="1:9" x14ac:dyDescent="0.35">
      <c r="A662" s="10"/>
      <c r="B662" s="2"/>
      <c r="C662" s="7"/>
      <c r="E662" s="7"/>
      <c r="F662" s="7"/>
      <c r="G662" s="7"/>
      <c r="I662" s="15"/>
    </row>
    <row r="663" spans="1:9" x14ac:dyDescent="0.35">
      <c r="A663" s="10"/>
      <c r="B663" s="2"/>
      <c r="C663" s="7"/>
      <c r="E663" s="7"/>
      <c r="F663" s="7"/>
      <c r="G663" s="7"/>
      <c r="I663" s="15"/>
    </row>
    <row r="664" spans="1:9" x14ac:dyDescent="0.35">
      <c r="A664" s="10"/>
      <c r="B664" s="2"/>
      <c r="C664" s="7"/>
      <c r="E664" s="7"/>
      <c r="F664" s="7"/>
      <c r="G664" s="7"/>
      <c r="I664" s="15"/>
    </row>
    <row r="665" spans="1:9" x14ac:dyDescent="0.35">
      <c r="A665" s="10"/>
      <c r="B665" s="2"/>
      <c r="C665" s="7"/>
      <c r="E665" s="7"/>
      <c r="F665" s="7"/>
      <c r="G665" s="7"/>
      <c r="I665" s="15"/>
    </row>
    <row r="666" spans="1:9" x14ac:dyDescent="0.35">
      <c r="A666" s="10"/>
      <c r="B666" s="2"/>
      <c r="C666" s="7"/>
      <c r="E666" s="7"/>
      <c r="F666" s="7"/>
      <c r="G666" s="7"/>
      <c r="I666" s="15"/>
    </row>
    <row r="667" spans="1:9" x14ac:dyDescent="0.35">
      <c r="A667" s="10"/>
      <c r="B667" s="2"/>
      <c r="C667" s="7"/>
      <c r="E667" s="7"/>
      <c r="F667" s="7"/>
      <c r="G667" s="7"/>
      <c r="I667" s="15"/>
    </row>
    <row r="668" spans="1:9" x14ac:dyDescent="0.35">
      <c r="A668" s="10"/>
      <c r="B668" s="2"/>
      <c r="C668" s="7"/>
      <c r="E668" s="7"/>
      <c r="F668" s="7"/>
      <c r="G668" s="7"/>
      <c r="I668" s="15"/>
    </row>
    <row r="669" spans="1:9" x14ac:dyDescent="0.35">
      <c r="A669" s="10"/>
      <c r="B669" s="2"/>
      <c r="C669" s="7"/>
      <c r="E669" s="7"/>
      <c r="F669" s="7"/>
      <c r="G669" s="7"/>
      <c r="I669" s="15"/>
    </row>
    <row r="670" spans="1:9" x14ac:dyDescent="0.35">
      <c r="A670" s="10"/>
      <c r="B670" s="2"/>
      <c r="C670" s="7"/>
      <c r="E670" s="7"/>
      <c r="F670" s="7"/>
      <c r="G670" s="7"/>
      <c r="I670" s="15"/>
    </row>
    <row r="671" spans="1:9" x14ac:dyDescent="0.35">
      <c r="A671" s="10"/>
      <c r="B671" s="2"/>
      <c r="C671" s="7"/>
      <c r="E671" s="7"/>
      <c r="F671" s="7"/>
      <c r="G671" s="7"/>
      <c r="I671" s="15"/>
    </row>
    <row r="672" spans="1:9" x14ac:dyDescent="0.35">
      <c r="A672" s="10"/>
      <c r="B672" s="2"/>
      <c r="C672" s="7"/>
      <c r="E672" s="7"/>
      <c r="F672" s="7"/>
      <c r="G672" s="7"/>
      <c r="I672" s="15"/>
    </row>
    <row r="673" spans="1:9" x14ac:dyDescent="0.35">
      <c r="A673" s="10"/>
      <c r="B673" s="2"/>
      <c r="C673" s="7"/>
      <c r="E673" s="7"/>
      <c r="F673" s="7"/>
      <c r="G673" s="7"/>
      <c r="I673" s="15"/>
    </row>
    <row r="674" spans="1:9" x14ac:dyDescent="0.35">
      <c r="A674" s="10"/>
      <c r="B674" s="2"/>
      <c r="C674" s="7"/>
      <c r="E674" s="7"/>
      <c r="F674" s="7"/>
      <c r="G674" s="7"/>
      <c r="I674" s="15"/>
    </row>
    <row r="675" spans="1:9" x14ac:dyDescent="0.35">
      <c r="A675" s="10"/>
      <c r="B675" s="2"/>
      <c r="C675" s="7"/>
      <c r="E675" s="7"/>
      <c r="F675" s="7"/>
      <c r="G675" s="7"/>
      <c r="I675" s="15"/>
    </row>
    <row r="676" spans="1:9" x14ac:dyDescent="0.35">
      <c r="A676" s="10"/>
      <c r="B676" s="2"/>
      <c r="C676" s="7"/>
      <c r="E676" s="7"/>
      <c r="F676" s="7"/>
      <c r="G676" s="7"/>
      <c r="I676" s="15"/>
    </row>
    <row r="677" spans="1:9" x14ac:dyDescent="0.35">
      <c r="A677" s="10"/>
      <c r="B677" s="2"/>
      <c r="C677" s="7"/>
      <c r="E677" s="7"/>
      <c r="F677" s="7"/>
      <c r="G677" s="7"/>
      <c r="I677" s="15"/>
    </row>
    <row r="678" spans="1:9" x14ac:dyDescent="0.35">
      <c r="A678" s="10"/>
      <c r="B678" s="2"/>
      <c r="C678" s="7"/>
      <c r="E678" s="7"/>
      <c r="F678" s="7"/>
      <c r="G678" s="7"/>
      <c r="I678" s="15"/>
    </row>
    <row r="679" spans="1:9" x14ac:dyDescent="0.35">
      <c r="A679" s="10"/>
      <c r="B679" s="2"/>
      <c r="C679" s="7"/>
      <c r="E679" s="7"/>
      <c r="F679" s="7"/>
      <c r="G679" s="7"/>
      <c r="I679" s="15"/>
    </row>
    <row r="680" spans="1:9" x14ac:dyDescent="0.35">
      <c r="A680" s="10"/>
      <c r="B680" s="2"/>
      <c r="C680" s="7"/>
      <c r="E680" s="7"/>
      <c r="F680" s="7"/>
      <c r="G680" s="7"/>
      <c r="I680" s="15"/>
    </row>
    <row r="681" spans="1:9" x14ac:dyDescent="0.35">
      <c r="A681" s="10"/>
      <c r="B681" s="2"/>
      <c r="C681" s="7"/>
      <c r="E681" s="7"/>
      <c r="F681" s="7"/>
      <c r="G681" s="7"/>
      <c r="I681" s="15"/>
    </row>
    <row r="682" spans="1:9" x14ac:dyDescent="0.35">
      <c r="A682" s="10"/>
      <c r="B682" s="2"/>
      <c r="C682" s="7"/>
      <c r="E682" s="7"/>
      <c r="F682" s="7"/>
      <c r="G682" s="7"/>
      <c r="I682" s="15"/>
    </row>
    <row r="683" spans="1:9" x14ac:dyDescent="0.35">
      <c r="A683" s="10"/>
      <c r="B683" s="2"/>
      <c r="C683" s="7"/>
      <c r="E683" s="7"/>
      <c r="F683" s="7"/>
      <c r="G683" s="7"/>
      <c r="I683" s="15"/>
    </row>
    <row r="684" spans="1:9" x14ac:dyDescent="0.35">
      <c r="A684" s="10"/>
      <c r="B684" s="2"/>
      <c r="C684" s="7"/>
      <c r="E684" s="7"/>
      <c r="F684" s="7"/>
      <c r="G684" s="7"/>
      <c r="I684" s="15"/>
    </row>
    <row r="685" spans="1:9" x14ac:dyDescent="0.35">
      <c r="A685" s="10"/>
      <c r="B685" s="2"/>
      <c r="C685" s="7"/>
      <c r="E685" s="7"/>
      <c r="F685" s="7"/>
      <c r="G685" s="7"/>
      <c r="I685" s="15"/>
    </row>
    <row r="686" spans="1:9" x14ac:dyDescent="0.35">
      <c r="A686" s="10"/>
      <c r="B686" s="2"/>
      <c r="C686" s="7"/>
      <c r="E686" s="7"/>
      <c r="F686" s="7"/>
      <c r="G686" s="7"/>
      <c r="I686" s="15"/>
    </row>
    <row r="687" spans="1:9" x14ac:dyDescent="0.35">
      <c r="A687" s="10"/>
      <c r="B687" s="2"/>
      <c r="C687" s="7"/>
      <c r="E687" s="7"/>
      <c r="F687" s="7"/>
      <c r="G687" s="7"/>
      <c r="I687" s="15"/>
    </row>
    <row r="688" spans="1:9" x14ac:dyDescent="0.35">
      <c r="A688" s="10"/>
      <c r="B688" s="2"/>
      <c r="C688" s="7"/>
      <c r="E688" s="7"/>
      <c r="F688" s="7"/>
      <c r="G688" s="7"/>
      <c r="I688" s="15"/>
    </row>
    <row r="689" spans="1:9" x14ac:dyDescent="0.35">
      <c r="A689" s="10"/>
      <c r="B689" s="2"/>
      <c r="C689" s="7"/>
      <c r="E689" s="7"/>
      <c r="F689" s="7"/>
      <c r="G689" s="7"/>
      <c r="I689" s="15"/>
    </row>
    <row r="690" spans="1:9" x14ac:dyDescent="0.35">
      <c r="A690" s="10"/>
      <c r="B690" s="2"/>
      <c r="C690" s="7"/>
      <c r="E690" s="7"/>
      <c r="F690" s="7"/>
      <c r="G690" s="7"/>
      <c r="I690" s="15"/>
    </row>
    <row r="691" spans="1:9" x14ac:dyDescent="0.35">
      <c r="A691" s="10"/>
      <c r="B691" s="2"/>
      <c r="C691" s="7"/>
      <c r="E691" s="7"/>
      <c r="F691" s="7"/>
      <c r="G691" s="7"/>
      <c r="I691" s="15"/>
    </row>
    <row r="692" spans="1:9" x14ac:dyDescent="0.35">
      <c r="A692" s="10"/>
      <c r="B692" s="2"/>
      <c r="C692" s="7"/>
      <c r="E692" s="7"/>
      <c r="F692" s="7"/>
      <c r="G692" s="7"/>
      <c r="I692" s="15"/>
    </row>
    <row r="693" spans="1:9" x14ac:dyDescent="0.35">
      <c r="A693" s="10"/>
      <c r="B693" s="2"/>
      <c r="C693" s="7"/>
      <c r="E693" s="7"/>
      <c r="F693" s="7"/>
      <c r="G693" s="7"/>
      <c r="I693" s="15"/>
    </row>
    <row r="694" spans="1:9" x14ac:dyDescent="0.35">
      <c r="A694" s="10"/>
      <c r="B694" s="2"/>
      <c r="C694" s="7"/>
      <c r="E694" s="7"/>
      <c r="F694" s="7"/>
      <c r="G694" s="7"/>
      <c r="I694" s="15"/>
    </row>
    <row r="695" spans="1:9" x14ac:dyDescent="0.35">
      <c r="A695" s="10"/>
      <c r="B695" s="2"/>
      <c r="C695" s="7"/>
      <c r="E695" s="7"/>
      <c r="F695" s="7"/>
      <c r="G695" s="7"/>
      <c r="I695" s="15"/>
    </row>
    <row r="696" spans="1:9" x14ac:dyDescent="0.35">
      <c r="A696" s="10"/>
      <c r="B696" s="2"/>
      <c r="C696" s="7"/>
      <c r="E696" s="7"/>
      <c r="F696" s="7"/>
      <c r="G696" s="7"/>
      <c r="I696" s="15"/>
    </row>
    <row r="697" spans="1:9" x14ac:dyDescent="0.35">
      <c r="A697" s="10"/>
      <c r="B697" s="2"/>
      <c r="C697" s="7"/>
      <c r="E697" s="7"/>
      <c r="F697" s="7"/>
      <c r="G697" s="7"/>
      <c r="I697" s="15"/>
    </row>
    <row r="698" spans="1:9" x14ac:dyDescent="0.35">
      <c r="A698" s="10"/>
      <c r="B698" s="2"/>
      <c r="C698" s="7"/>
      <c r="E698" s="7"/>
      <c r="F698" s="7"/>
      <c r="G698" s="7"/>
      <c r="I698" s="15"/>
    </row>
    <row r="699" spans="1:9" x14ac:dyDescent="0.35">
      <c r="A699" s="10"/>
      <c r="B699" s="2"/>
      <c r="C699" s="7"/>
      <c r="E699" s="7"/>
      <c r="F699" s="7"/>
      <c r="G699" s="7"/>
      <c r="I699" s="15"/>
    </row>
    <row r="700" spans="1:9" x14ac:dyDescent="0.35">
      <c r="A700" s="10"/>
      <c r="B700" s="2"/>
      <c r="C700" s="7"/>
      <c r="E700" s="7"/>
      <c r="F700" s="7"/>
      <c r="G700" s="7"/>
      <c r="I700" s="15"/>
    </row>
    <row r="701" spans="1:9" x14ac:dyDescent="0.35">
      <c r="A701" s="10"/>
      <c r="B701" s="2"/>
      <c r="C701" s="7"/>
      <c r="E701" s="7"/>
      <c r="F701" s="7"/>
      <c r="G701" s="7"/>
      <c r="I701" s="15"/>
    </row>
    <row r="702" spans="1:9" x14ac:dyDescent="0.35">
      <c r="A702" s="10"/>
      <c r="B702" s="2"/>
      <c r="C702" s="7"/>
      <c r="E702" s="7"/>
      <c r="F702" s="7"/>
      <c r="G702" s="7"/>
      <c r="I702" s="15"/>
    </row>
    <row r="703" spans="1:9" x14ac:dyDescent="0.35">
      <c r="A703" s="10"/>
      <c r="B703" s="2"/>
      <c r="C703" s="7"/>
      <c r="E703" s="7"/>
      <c r="F703" s="7"/>
      <c r="G703" s="7"/>
      <c r="I703" s="15"/>
    </row>
    <row r="704" spans="1:9" x14ac:dyDescent="0.35">
      <c r="A704" s="10"/>
      <c r="B704" s="2"/>
      <c r="C704" s="7"/>
      <c r="E704" s="7"/>
      <c r="F704" s="7"/>
      <c r="G704" s="7"/>
      <c r="I704" s="15"/>
    </row>
    <row r="705" spans="1:9" x14ac:dyDescent="0.35">
      <c r="A705" s="10"/>
      <c r="B705" s="2"/>
      <c r="C705" s="7"/>
      <c r="E705" s="7"/>
      <c r="F705" s="7"/>
      <c r="G705" s="7"/>
      <c r="I705" s="15"/>
    </row>
    <row r="706" spans="1:9" x14ac:dyDescent="0.35">
      <c r="A706" s="10"/>
      <c r="B706" s="2"/>
      <c r="C706" s="7"/>
      <c r="E706" s="7"/>
      <c r="F706" s="7"/>
      <c r="G706" s="7"/>
      <c r="I706" s="15"/>
    </row>
    <row r="707" spans="1:9" x14ac:dyDescent="0.35">
      <c r="A707" s="10"/>
      <c r="B707" s="2"/>
      <c r="C707" s="7"/>
      <c r="E707" s="7"/>
      <c r="F707" s="7"/>
      <c r="G707" s="7"/>
      <c r="I707" s="15"/>
    </row>
    <row r="708" spans="1:9" x14ac:dyDescent="0.35">
      <c r="A708" s="10"/>
      <c r="B708" s="2"/>
      <c r="C708" s="7"/>
      <c r="E708" s="7"/>
      <c r="F708" s="7"/>
      <c r="G708" s="7"/>
      <c r="I708" s="15"/>
    </row>
    <row r="709" spans="1:9" x14ac:dyDescent="0.35">
      <c r="A709" s="10"/>
      <c r="B709" s="2"/>
      <c r="C709" s="7"/>
      <c r="E709" s="7"/>
      <c r="F709" s="7"/>
      <c r="G709" s="7"/>
      <c r="I709" s="15"/>
    </row>
    <row r="710" spans="1:9" x14ac:dyDescent="0.35">
      <c r="A710" s="10"/>
      <c r="B710" s="2"/>
      <c r="C710" s="7"/>
      <c r="E710" s="7"/>
      <c r="F710" s="7"/>
      <c r="G710" s="7"/>
      <c r="I710" s="15"/>
    </row>
    <row r="711" spans="1:9" x14ac:dyDescent="0.35">
      <c r="A711" s="10"/>
      <c r="B711" s="2"/>
      <c r="C711" s="7"/>
      <c r="E711" s="7"/>
      <c r="F711" s="7"/>
      <c r="G711" s="7"/>
      <c r="I711" s="15"/>
    </row>
    <row r="712" spans="1:9" x14ac:dyDescent="0.35">
      <c r="A712" s="10"/>
      <c r="B712" s="2"/>
      <c r="C712" s="7"/>
      <c r="E712" s="7"/>
      <c r="F712" s="7"/>
      <c r="G712" s="7"/>
      <c r="I712" s="15"/>
    </row>
    <row r="713" spans="1:9" x14ac:dyDescent="0.35">
      <c r="A713" s="10"/>
      <c r="B713" s="2"/>
      <c r="C713" s="7"/>
      <c r="E713" s="7"/>
      <c r="F713" s="7"/>
      <c r="G713" s="7"/>
      <c r="I713" s="15"/>
    </row>
    <row r="714" spans="1:9" x14ac:dyDescent="0.35">
      <c r="A714" s="10"/>
      <c r="B714" s="2"/>
      <c r="C714" s="7"/>
      <c r="E714" s="7"/>
      <c r="F714" s="7"/>
      <c r="G714" s="7"/>
      <c r="I714" s="15"/>
    </row>
    <row r="715" spans="1:9" x14ac:dyDescent="0.35">
      <c r="A715" s="10"/>
      <c r="B715" s="2"/>
      <c r="C715" s="7"/>
      <c r="E715" s="7"/>
      <c r="F715" s="7"/>
      <c r="G715" s="7"/>
      <c r="I715" s="15"/>
    </row>
    <row r="716" spans="1:9" x14ac:dyDescent="0.35">
      <c r="A716" s="10"/>
      <c r="B716" s="2"/>
      <c r="C716" s="7"/>
      <c r="E716" s="7"/>
      <c r="F716" s="7"/>
      <c r="G716" s="7"/>
      <c r="I716" s="15"/>
    </row>
    <row r="717" spans="1:9" x14ac:dyDescent="0.35">
      <c r="A717" s="10"/>
      <c r="B717" s="2"/>
      <c r="C717" s="7"/>
      <c r="E717" s="7"/>
      <c r="F717" s="7"/>
      <c r="G717" s="7"/>
      <c r="I717" s="15"/>
    </row>
    <row r="718" spans="1:9" x14ac:dyDescent="0.35">
      <c r="A718" s="10"/>
      <c r="B718" s="2"/>
      <c r="C718" s="7"/>
      <c r="E718" s="7"/>
      <c r="F718" s="7"/>
      <c r="G718" s="7"/>
      <c r="I718" s="15"/>
    </row>
    <row r="719" spans="1:9" x14ac:dyDescent="0.35">
      <c r="A719" s="10"/>
      <c r="B719" s="2"/>
      <c r="C719" s="7"/>
      <c r="E719" s="7"/>
      <c r="F719" s="7"/>
      <c r="G719" s="7"/>
      <c r="I719" s="15"/>
    </row>
    <row r="720" spans="1:9" x14ac:dyDescent="0.35">
      <c r="A720" s="10"/>
      <c r="B720" s="2"/>
      <c r="C720" s="7"/>
      <c r="E720" s="7"/>
      <c r="F720" s="7"/>
      <c r="G720" s="7"/>
      <c r="I720" s="15"/>
    </row>
    <row r="721" spans="1:9" x14ac:dyDescent="0.35">
      <c r="A721" s="10"/>
      <c r="B721" s="2"/>
      <c r="C721" s="7"/>
      <c r="E721" s="7"/>
      <c r="F721" s="7"/>
      <c r="G721" s="7"/>
      <c r="I721" s="15"/>
    </row>
    <row r="722" spans="1:9" x14ac:dyDescent="0.35">
      <c r="A722" s="10"/>
      <c r="B722" s="2"/>
      <c r="C722" s="7"/>
      <c r="E722" s="7"/>
      <c r="F722" s="7"/>
      <c r="G722" s="7"/>
      <c r="I722" s="15"/>
    </row>
    <row r="723" spans="1:9" x14ac:dyDescent="0.35">
      <c r="A723" s="10"/>
      <c r="B723" s="2"/>
      <c r="C723" s="7"/>
      <c r="E723" s="7"/>
      <c r="F723" s="7"/>
      <c r="G723" s="7"/>
      <c r="I723" s="15"/>
    </row>
    <row r="724" spans="1:9" x14ac:dyDescent="0.35">
      <c r="A724" s="10"/>
      <c r="B724" s="2"/>
      <c r="C724" s="7"/>
      <c r="E724" s="7"/>
      <c r="F724" s="7"/>
      <c r="G724" s="7"/>
      <c r="I724" s="15"/>
    </row>
    <row r="725" spans="1:9" x14ac:dyDescent="0.35">
      <c r="A725" s="10"/>
      <c r="B725" s="2"/>
      <c r="C725" s="7"/>
      <c r="E725" s="7"/>
      <c r="F725" s="7"/>
      <c r="G725" s="7"/>
      <c r="I725" s="15"/>
    </row>
    <row r="726" spans="1:9" x14ac:dyDescent="0.35">
      <c r="A726" s="10"/>
      <c r="B726" s="2"/>
      <c r="C726" s="7"/>
      <c r="E726" s="7"/>
      <c r="F726" s="7"/>
      <c r="G726" s="7"/>
      <c r="I726" s="15"/>
    </row>
    <row r="727" spans="1:9" x14ac:dyDescent="0.35">
      <c r="A727" s="10"/>
      <c r="B727" s="2"/>
      <c r="C727" s="7"/>
      <c r="E727" s="7"/>
      <c r="F727" s="7"/>
      <c r="G727" s="7"/>
      <c r="I727" s="15"/>
    </row>
    <row r="728" spans="1:9" x14ac:dyDescent="0.35">
      <c r="A728" s="10"/>
      <c r="B728" s="2"/>
      <c r="C728" s="7"/>
      <c r="E728" s="7"/>
      <c r="F728" s="7"/>
      <c r="G728" s="7"/>
      <c r="I728" s="15"/>
    </row>
    <row r="729" spans="1:9" x14ac:dyDescent="0.35">
      <c r="A729" s="10"/>
      <c r="B729" s="2"/>
      <c r="C729" s="7"/>
      <c r="E729" s="7"/>
      <c r="F729" s="7"/>
      <c r="G729" s="7"/>
      <c r="I729" s="15"/>
    </row>
    <row r="730" spans="1:9" x14ac:dyDescent="0.35">
      <c r="A730" s="10"/>
      <c r="B730" s="2"/>
      <c r="C730" s="7"/>
      <c r="E730" s="7"/>
      <c r="F730" s="7"/>
      <c r="G730" s="7"/>
      <c r="I730" s="15"/>
    </row>
    <row r="731" spans="1:9" x14ac:dyDescent="0.35">
      <c r="A731" s="10"/>
      <c r="B731" s="2"/>
      <c r="C731" s="7"/>
      <c r="E731" s="7"/>
      <c r="F731" s="7"/>
      <c r="G731" s="7"/>
      <c r="I731" s="15"/>
    </row>
    <row r="732" spans="1:9" x14ac:dyDescent="0.35">
      <c r="A732" s="10"/>
      <c r="B732" s="2"/>
      <c r="C732" s="7"/>
      <c r="E732" s="7"/>
      <c r="F732" s="7"/>
      <c r="G732" s="7"/>
      <c r="I732" s="15"/>
    </row>
    <row r="733" spans="1:9" x14ac:dyDescent="0.35">
      <c r="A733" s="10"/>
      <c r="B733" s="2"/>
      <c r="C733" s="7"/>
      <c r="E733" s="7"/>
      <c r="F733" s="7"/>
      <c r="G733" s="7"/>
      <c r="I733" s="15"/>
    </row>
    <row r="734" spans="1:9" x14ac:dyDescent="0.35">
      <c r="A734" s="10"/>
      <c r="B734" s="2"/>
      <c r="C734" s="7"/>
      <c r="E734" s="7"/>
      <c r="F734" s="7"/>
      <c r="G734" s="7"/>
      <c r="I734" s="15"/>
    </row>
    <row r="735" spans="1:9" x14ac:dyDescent="0.35">
      <c r="A735" s="10"/>
      <c r="B735" s="2"/>
      <c r="C735" s="7"/>
      <c r="E735" s="7"/>
      <c r="F735" s="7"/>
      <c r="G735" s="7"/>
      <c r="I735" s="15"/>
    </row>
    <row r="736" spans="1:9" x14ac:dyDescent="0.35">
      <c r="A736" s="10"/>
      <c r="B736" s="2"/>
      <c r="C736" s="7"/>
      <c r="E736" s="7"/>
      <c r="F736" s="7"/>
      <c r="G736" s="7"/>
      <c r="I736" s="15"/>
    </row>
    <row r="737" spans="1:9" x14ac:dyDescent="0.35">
      <c r="A737" s="10"/>
      <c r="B737" s="2"/>
      <c r="C737" s="7"/>
      <c r="E737" s="7"/>
      <c r="F737" s="7"/>
      <c r="G737" s="7"/>
      <c r="I737" s="15"/>
    </row>
    <row r="738" spans="1:9" x14ac:dyDescent="0.35">
      <c r="A738" s="10"/>
      <c r="B738" s="2"/>
      <c r="C738" s="7"/>
      <c r="E738" s="7"/>
      <c r="F738" s="7"/>
      <c r="G738" s="7"/>
      <c r="I738" s="15"/>
    </row>
    <row r="739" spans="1:9" x14ac:dyDescent="0.35">
      <c r="A739" s="10"/>
      <c r="B739" s="2"/>
      <c r="C739" s="7"/>
      <c r="E739" s="7"/>
      <c r="F739" s="7"/>
      <c r="G739" s="7"/>
      <c r="I739" s="15"/>
    </row>
    <row r="740" spans="1:9" x14ac:dyDescent="0.35">
      <c r="A740" s="10"/>
      <c r="B740" s="2"/>
      <c r="C740" s="7"/>
      <c r="E740" s="7"/>
      <c r="F740" s="7"/>
      <c r="G740" s="7"/>
      <c r="I740" s="15"/>
    </row>
    <row r="741" spans="1:9" x14ac:dyDescent="0.35">
      <c r="A741" s="10"/>
      <c r="B741" s="2"/>
      <c r="C741" s="7"/>
      <c r="E741" s="7"/>
      <c r="F741" s="7"/>
      <c r="G741" s="7"/>
      <c r="I741" s="15"/>
    </row>
    <row r="742" spans="1:9" x14ac:dyDescent="0.35">
      <c r="A742" s="10"/>
      <c r="B742" s="2"/>
      <c r="C742" s="7"/>
      <c r="E742" s="7"/>
      <c r="F742" s="7"/>
      <c r="G742" s="7"/>
      <c r="I742" s="15"/>
    </row>
    <row r="743" spans="1:9" x14ac:dyDescent="0.35">
      <c r="A743" s="10"/>
      <c r="B743" s="2"/>
      <c r="C743" s="7"/>
      <c r="E743" s="7"/>
      <c r="F743" s="7"/>
      <c r="G743" s="7"/>
      <c r="I743" s="15"/>
    </row>
    <row r="744" spans="1:9" x14ac:dyDescent="0.35">
      <c r="A744" s="10"/>
      <c r="B744" s="2"/>
      <c r="C744" s="7"/>
      <c r="E744" s="7"/>
      <c r="F744" s="7"/>
      <c r="G744" s="7"/>
      <c r="I744" s="15"/>
    </row>
    <row r="745" spans="1:9" x14ac:dyDescent="0.35">
      <c r="A745" s="10"/>
      <c r="B745" s="2"/>
      <c r="C745" s="7"/>
      <c r="E745" s="7"/>
      <c r="F745" s="7"/>
      <c r="G745" s="7"/>
      <c r="I745" s="15"/>
    </row>
    <row r="746" spans="1:9" x14ac:dyDescent="0.35">
      <c r="A746" s="10"/>
      <c r="B746" s="2"/>
      <c r="C746" s="7"/>
      <c r="E746" s="7"/>
      <c r="F746" s="7"/>
      <c r="G746" s="7"/>
      <c r="I746" s="15"/>
    </row>
    <row r="747" spans="1:9" x14ac:dyDescent="0.35">
      <c r="A747" s="10"/>
      <c r="B747" s="2"/>
      <c r="C747" s="7"/>
      <c r="E747" s="7"/>
      <c r="F747" s="7"/>
      <c r="G747" s="7"/>
      <c r="I747" s="15"/>
    </row>
    <row r="748" spans="1:9" x14ac:dyDescent="0.35">
      <c r="A748" s="10"/>
      <c r="B748" s="2"/>
      <c r="C748" s="7"/>
      <c r="E748" s="7"/>
      <c r="F748" s="7"/>
      <c r="G748" s="7"/>
      <c r="I748" s="15"/>
    </row>
    <row r="749" spans="1:9" x14ac:dyDescent="0.35">
      <c r="A749" s="10"/>
      <c r="B749" s="2"/>
      <c r="C749" s="7"/>
      <c r="E749" s="7"/>
      <c r="F749" s="7"/>
      <c r="G749" s="7"/>
      <c r="I749" s="15"/>
    </row>
    <row r="750" spans="1:9" x14ac:dyDescent="0.35">
      <c r="A750" s="10"/>
      <c r="B750" s="2"/>
      <c r="C750" s="7"/>
      <c r="E750" s="7"/>
      <c r="F750" s="7"/>
      <c r="G750" s="7"/>
      <c r="I750" s="15"/>
    </row>
    <row r="751" spans="1:9" x14ac:dyDescent="0.35">
      <c r="A751" s="10"/>
      <c r="B751" s="2"/>
      <c r="C751" s="7"/>
      <c r="E751" s="7"/>
      <c r="F751" s="7"/>
      <c r="G751" s="7"/>
      <c r="I751" s="15"/>
    </row>
    <row r="752" spans="1:9" x14ac:dyDescent="0.35">
      <c r="A752" s="10"/>
      <c r="B752" s="2"/>
      <c r="C752" s="7"/>
      <c r="E752" s="7"/>
      <c r="F752" s="7"/>
      <c r="G752" s="7"/>
      <c r="I752" s="15"/>
    </row>
    <row r="753" spans="1:9" x14ac:dyDescent="0.35">
      <c r="A753" s="10"/>
      <c r="B753" s="2"/>
      <c r="C753" s="7"/>
      <c r="E753" s="7"/>
      <c r="F753" s="7"/>
      <c r="G753" s="7"/>
      <c r="I753" s="15"/>
    </row>
    <row r="754" spans="1:9" x14ac:dyDescent="0.35">
      <c r="A754" s="10"/>
      <c r="B754" s="2"/>
      <c r="C754" s="7"/>
      <c r="E754" s="7"/>
      <c r="F754" s="7"/>
      <c r="G754" s="7"/>
      <c r="I754" s="15"/>
    </row>
    <row r="755" spans="1:9" x14ac:dyDescent="0.35">
      <c r="A755" s="10"/>
      <c r="B755" s="2"/>
      <c r="C755" s="7"/>
      <c r="E755" s="7"/>
      <c r="F755" s="7"/>
      <c r="G755" s="7"/>
      <c r="I755" s="15"/>
    </row>
    <row r="756" spans="1:9" x14ac:dyDescent="0.35">
      <c r="A756" s="10"/>
      <c r="B756" s="2"/>
      <c r="C756" s="7"/>
      <c r="E756" s="7"/>
      <c r="F756" s="7"/>
      <c r="G756" s="7"/>
      <c r="I756" s="15"/>
    </row>
    <row r="757" spans="1:9" x14ac:dyDescent="0.35">
      <c r="A757" s="10"/>
      <c r="B757" s="2"/>
      <c r="C757" s="7"/>
      <c r="E757" s="7"/>
      <c r="F757" s="7"/>
      <c r="G757" s="7"/>
      <c r="I757" s="15"/>
    </row>
    <row r="758" spans="1:9" x14ac:dyDescent="0.35">
      <c r="A758" s="10"/>
      <c r="B758" s="2"/>
      <c r="C758" s="7"/>
      <c r="E758" s="7"/>
      <c r="F758" s="7"/>
      <c r="G758" s="7"/>
      <c r="I758" s="15"/>
    </row>
    <row r="759" spans="1:9" x14ac:dyDescent="0.35">
      <c r="A759" s="10"/>
      <c r="B759" s="2"/>
      <c r="C759" s="7"/>
      <c r="E759" s="7"/>
      <c r="F759" s="7"/>
      <c r="G759" s="7"/>
      <c r="I759" s="15"/>
    </row>
    <row r="760" spans="1:9" x14ac:dyDescent="0.35">
      <c r="A760" s="10"/>
      <c r="B760" s="2"/>
      <c r="C760" s="7"/>
      <c r="E760" s="7"/>
      <c r="F760" s="7"/>
      <c r="G760" s="7"/>
      <c r="I760" s="15"/>
    </row>
    <row r="761" spans="1:9" x14ac:dyDescent="0.35">
      <c r="A761" s="10"/>
      <c r="B761" s="2"/>
      <c r="C761" s="7"/>
      <c r="E761" s="7"/>
      <c r="F761" s="7"/>
      <c r="G761" s="7"/>
      <c r="I761" s="15"/>
    </row>
    <row r="762" spans="1:9" x14ac:dyDescent="0.35">
      <c r="A762" s="10"/>
      <c r="B762" s="2"/>
      <c r="C762" s="7"/>
      <c r="E762" s="7"/>
      <c r="F762" s="7"/>
      <c r="G762" s="7"/>
      <c r="I762" s="15"/>
    </row>
  </sheetData>
  <conditionalFormatting sqref="I1:I762">
    <cfRule type="containsText" dxfId="1" priority="1" operator="containsText" text="MCP finding">
      <formula>NOT(ISERROR(SEARCH("MCP finding",I1)))</formula>
    </cfRule>
  </conditionalFormatting>
  <pageMargins left="0.7" right="0.7" top="0.75" bottom="0.75" header="0.3" footer="0.3"/>
  <ignoredErrors>
    <ignoredError sqref="K5:L5" evalError="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Instructions</vt:lpstr>
      <vt:lpstr>RICs</vt:lpstr>
      <vt:lpstr>BBG_H_L</vt:lpstr>
      <vt:lpstr>TR_High</vt:lpstr>
      <vt:lpstr>TR_Low</vt:lpstr>
      <vt:lpstr>Spot</vt:lpstr>
      <vt:lpstr>Non-Spot</vt:lpstr>
      <vt:lpstr>Theoretical Non-Spot - Forwards</vt:lpstr>
      <vt:lpstr>Theoretical Non-Spot - Options</vt:lpstr>
      <vt:lpstr>EER - Import &amp; Deposit</vt:lpstr>
      <vt:lpstr>Official Rate - Haver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Weng, Xingbang</dc:creator>
  <cp:lastModifiedBy>Gottschalk, Michael</cp:lastModifiedBy>
  <dcterms:created xsi:type="dcterms:W3CDTF">2019-02-21T18:16:29Z</dcterms:created>
  <dcterms:modified xsi:type="dcterms:W3CDTF">2024-02-20T16:29:34Z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CS AutoSave">
    <vt:lpwstr/>
  </property>
  <property fmtid="{D5CDD505-2E9C-101B-9397-08002B2CF9AE}" pid="3" name="MSIP_Label_0c07ed86-5dc5-4593-ad03-a8684b843815_Enabled">
    <vt:lpwstr>true</vt:lpwstr>
  </property>
  <property fmtid="{D5CDD505-2E9C-101B-9397-08002B2CF9AE}" pid="4" name="MSIP_Label_0c07ed86-5dc5-4593-ad03-a8684b843815_SetDate">
    <vt:lpwstr>2023-09-27T16:24:31Z</vt:lpwstr>
  </property>
  <property fmtid="{D5CDD505-2E9C-101B-9397-08002B2CF9AE}" pid="5" name="MSIP_Label_0c07ed86-5dc5-4593-ad03-a8684b843815_Method">
    <vt:lpwstr>Standard</vt:lpwstr>
  </property>
  <property fmtid="{D5CDD505-2E9C-101B-9397-08002B2CF9AE}" pid="6" name="MSIP_Label_0c07ed86-5dc5-4593-ad03-a8684b843815_Name">
    <vt:lpwstr>0c07ed86-5dc5-4593-ad03-a8684b843815</vt:lpwstr>
  </property>
  <property fmtid="{D5CDD505-2E9C-101B-9397-08002B2CF9AE}" pid="7" name="MSIP_Label_0c07ed86-5dc5-4593-ad03-a8684b843815_SiteId">
    <vt:lpwstr>8085fa43-302e-45bd-b171-a6648c3b6be7</vt:lpwstr>
  </property>
  <property fmtid="{D5CDD505-2E9C-101B-9397-08002B2CF9AE}" pid="8" name="MSIP_Label_0c07ed86-5dc5-4593-ad03-a8684b843815_ActionId">
    <vt:lpwstr>b3f308c0-db60-4626-8a3b-d0b0a64124db</vt:lpwstr>
  </property>
  <property fmtid="{D5CDD505-2E9C-101B-9397-08002B2CF9AE}" pid="9" name="MSIP_Label_0c07ed86-5dc5-4593-ad03-a8684b843815_ContentBits">
    <vt:lpwstr>0</vt:lpwstr>
  </property>
</Properties>
</file>